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drawings/drawing1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always" codeName="ThisWorkbook"/>
  <mc:AlternateContent xmlns:mc="http://schemas.openxmlformats.org/markup-compatibility/2006">
    <mc:Choice Requires="x15">
      <x15ac:absPath xmlns:x15ac="http://schemas.microsoft.com/office/spreadsheetml/2010/11/ac" url="G:\OPL\(Administration)\All Plan Letters (Michael)\2020\APL 20-027 - Guidance Regarding Assembly Bill (AB) 731\Attachments\"/>
    </mc:Choice>
  </mc:AlternateContent>
  <xr:revisionPtr revIDLastSave="0" documentId="8_{174F841C-24AC-4697-9FCE-43843CBACA39}" xr6:coauthVersionLast="41" xr6:coauthVersionMax="41" xr10:uidLastSave="{00000000-0000-0000-0000-000000000000}"/>
  <bookViews>
    <workbookView xWindow="57480" yWindow="-120" windowWidth="29040" windowHeight="15840" tabRatio="749" xr2:uid="{00000000-000D-0000-FFFF-FFFF00000000}"/>
  </bookViews>
  <sheets>
    <sheet name="Cover-Input Page" sheetId="2" r:id="rId1"/>
    <sheet name="New_Product" sheetId="3" r:id="rId2"/>
    <sheet name="Existing_Product" sheetId="4" r:id="rId3"/>
    <sheet name="CA Rate Filing Spreadsheet" sheetId="1" r:id="rId4"/>
    <sheet name="CA Plain-Language Rate Filing" sheetId="10" r:id="rId5"/>
    <sheet name="CA Plain-Language Spreadsheet" sheetId="9" r:id="rId6"/>
    <sheet name="Geo_Region" sheetId="5" r:id="rId7"/>
    <sheet name="Price_Inflation" sheetId="6" r:id="rId8"/>
    <sheet name="Amt_spent_util" sheetId="7" r:id="rId9"/>
    <sheet name="1385.03g Rating Factors" sheetId="12" state="hidden" r:id="rId10"/>
    <sheet name="1385.03h Methodology" sheetId="8" state="hidden" r:id="rId11"/>
    <sheet name="Avg Rate Changes" sheetId="18" r:id="rId12"/>
    <sheet name="Experience" sheetId="13" r:id="rId13"/>
    <sheet name="Checklist" sheetId="16" r:id="rId14"/>
    <sheet name="Appendix" sheetId="17" r:id="rId15"/>
  </sheets>
  <externalReferences>
    <externalReference r:id="rId16"/>
    <externalReference r:id="rId17"/>
  </externalReferences>
  <definedNames>
    <definedName name="_xlnm._FilterDatabase" localSheetId="0" hidden="1">'Cover-Input Page'!$A$7:$C$14</definedName>
    <definedName name="_Hlk20133366" localSheetId="2">Existing_Product!$A$248</definedName>
    <definedName name="_xlnm.Print_Area" localSheetId="8">Amt_spent_util!$1:$56,Amt_spent_util!$A$57:$I$73</definedName>
    <definedName name="_xlnm.Print_Area" localSheetId="11">'Avg Rate Changes'!$A$1:$O$66</definedName>
    <definedName name="_xlnm.Print_Area" localSheetId="4">'CA Plain-Language Rate Filing'!$A$1:$E$53</definedName>
    <definedName name="_xlnm.Print_Area" localSheetId="13">Checklist!$A$1:$H$41</definedName>
    <definedName name="_xlnm.Print_Area" localSheetId="0">'Cover-Input Page'!$A$1:$C$31</definedName>
    <definedName name="_xlnm.Print_Area" localSheetId="2">Existing_Product!$A$1:$E$208</definedName>
    <definedName name="_xlnm.Print_Area" localSheetId="6">Geo_Region!$A$1:$U$45,Geo_Region!$A$46:$CC$87,Geo_Region!$88:$140,Geo_Region!$A$141:$I$158</definedName>
    <definedName name="_xlnm.Print_Area" localSheetId="1">New_Product!$A$1:$C$49</definedName>
    <definedName name="_xlnm.Print_Titles" localSheetId="8">Amt_spent_util!$A:$A</definedName>
    <definedName name="_xlnm.Print_Titles" localSheetId="14">Appendix!$6:$6</definedName>
    <definedName name="_xlnm.Print_Titles" localSheetId="12">Experience!$9:$9</definedName>
    <definedName name="_xlnm.Print_Titles" localSheetId="6">Geo_Region!$A:$A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9" i="13" l="1"/>
  <c r="G49" i="13"/>
  <c r="F49" i="13"/>
  <c r="E49" i="13"/>
  <c r="D49" i="13"/>
  <c r="C49" i="13"/>
  <c r="J48" i="13"/>
  <c r="G48" i="13"/>
  <c r="F48" i="13"/>
  <c r="E48" i="13"/>
  <c r="D48" i="13"/>
  <c r="C48" i="13"/>
  <c r="J47" i="13"/>
  <c r="G47" i="13"/>
  <c r="F47" i="13"/>
  <c r="E47" i="13"/>
  <c r="D47" i="13"/>
  <c r="C47" i="13"/>
  <c r="B47" i="13"/>
  <c r="B48" i="13"/>
  <c r="B49" i="13"/>
  <c r="I50" i="13" l="1"/>
  <c r="H50" i="13"/>
  <c r="K50" i="13" s="1"/>
  <c r="A45" i="13"/>
  <c r="A44" i="13" s="1"/>
  <c r="A43" i="13" s="1"/>
  <c r="A42" i="13" s="1"/>
  <c r="A41" i="13" s="1"/>
  <c r="A40" i="13" s="1"/>
  <c r="A39" i="13" s="1"/>
  <c r="A38" i="13" s="1"/>
  <c r="A37" i="13" s="1"/>
  <c r="A36" i="13" s="1"/>
  <c r="A35" i="13" s="1"/>
  <c r="A34" i="13" s="1"/>
  <c r="C12" i="7"/>
  <c r="B12" i="7"/>
  <c r="B11" i="7"/>
  <c r="C11" i="7" s="1"/>
  <c r="B10" i="7"/>
  <c r="C10" i="7" s="1"/>
  <c r="B9" i="7"/>
  <c r="C9" i="7" s="1"/>
  <c r="C44" i="5"/>
  <c r="C43" i="5"/>
  <c r="B7" i="9" s="1"/>
  <c r="C42" i="5"/>
  <c r="C41" i="5"/>
  <c r="D43" i="5" l="1"/>
  <c r="C7" i="9" s="1"/>
  <c r="D41" i="5"/>
  <c r="AT89" i="5" s="1"/>
  <c r="A33" i="13"/>
  <c r="A32" i="13" s="1"/>
  <c r="A31" i="13" s="1"/>
  <c r="A30" i="13" s="1"/>
  <c r="A29" i="13" s="1"/>
  <c r="A28" i="13" s="1"/>
  <c r="A27" i="13" s="1"/>
  <c r="A26" i="13" s="1"/>
  <c r="A25" i="13" s="1"/>
  <c r="A24" i="13" s="1"/>
  <c r="A23" i="13" s="1"/>
  <c r="A22" i="13" s="1"/>
  <c r="A49" i="13"/>
  <c r="D42" i="5"/>
  <c r="D44" i="5"/>
  <c r="C6" i="9" s="1"/>
  <c r="B6" i="9"/>
  <c r="AP48" i="5"/>
  <c r="BF48" i="5"/>
  <c r="CB63" i="5"/>
  <c r="J76" i="5"/>
  <c r="P76" i="5"/>
  <c r="BA63" i="5" l="1"/>
  <c r="AW89" i="5"/>
  <c r="AN89" i="5"/>
  <c r="BP89" i="5"/>
  <c r="F76" i="5"/>
  <c r="AB63" i="5"/>
  <c r="L63" i="5"/>
  <c r="T89" i="5"/>
  <c r="BX63" i="5"/>
  <c r="AJ48" i="5"/>
  <c r="Y48" i="5"/>
  <c r="T63" i="5"/>
  <c r="M63" i="5"/>
  <c r="BP76" i="5"/>
  <c r="AR48" i="5"/>
  <c r="AR44" i="7" s="1"/>
  <c r="BL48" i="5"/>
  <c r="BL44" i="7" s="1"/>
  <c r="BE102" i="5"/>
  <c r="L48" i="5"/>
  <c r="L17" i="7" s="1"/>
  <c r="AF48" i="5"/>
  <c r="AF44" i="7" s="1"/>
  <c r="BL63" i="5"/>
  <c r="AZ76" i="5"/>
  <c r="D63" i="5"/>
  <c r="BQ102" i="5"/>
  <c r="AN63" i="5"/>
  <c r="AP63" i="5"/>
  <c r="AJ76" i="5"/>
  <c r="T48" i="5"/>
  <c r="BX48" i="5"/>
  <c r="H63" i="5"/>
  <c r="Z63" i="5"/>
  <c r="T76" i="5"/>
  <c r="D48" i="5"/>
  <c r="D44" i="7" s="1"/>
  <c r="BP48" i="5"/>
  <c r="BY76" i="5"/>
  <c r="BD48" i="5"/>
  <c r="BD17" i="7" s="1"/>
  <c r="X89" i="5"/>
  <c r="BT76" i="5"/>
  <c r="AR17" i="7"/>
  <c r="CB76" i="5"/>
  <c r="AN48" i="5"/>
  <c r="AN17" i="7" s="1"/>
  <c r="BT89" i="5"/>
  <c r="D76" i="5"/>
  <c r="AS102" i="5"/>
  <c r="BH48" i="5"/>
  <c r="AB48" i="5"/>
  <c r="P89" i="5"/>
  <c r="BH63" i="5"/>
  <c r="BX76" i="5"/>
  <c r="AR89" i="5"/>
  <c r="AJ89" i="5"/>
  <c r="X76" i="5"/>
  <c r="Q48" i="5"/>
  <c r="AN76" i="5"/>
  <c r="AF63" i="5"/>
  <c r="BL76" i="5"/>
  <c r="AB89" i="5"/>
  <c r="BL89" i="5"/>
  <c r="BT63" i="5"/>
  <c r="AF17" i="7"/>
  <c r="H76" i="5"/>
  <c r="CB48" i="5"/>
  <c r="CB44" i="7" s="1"/>
  <c r="AR76" i="5"/>
  <c r="BH89" i="5"/>
  <c r="AS76" i="5"/>
  <c r="AV76" i="5"/>
  <c r="L89" i="5"/>
  <c r="BH76" i="5"/>
  <c r="AZ63" i="5"/>
  <c r="BD63" i="5"/>
  <c r="P48" i="5"/>
  <c r="BP63" i="5"/>
  <c r="BD89" i="5"/>
  <c r="AZ48" i="5"/>
  <c r="AZ89" i="5"/>
  <c r="BX89" i="5"/>
  <c r="BD76" i="5"/>
  <c r="X48" i="5"/>
  <c r="CB89" i="5"/>
  <c r="AP76" i="5"/>
  <c r="D89" i="5"/>
  <c r="AW76" i="5"/>
  <c r="AR63" i="5"/>
  <c r="AW48" i="5"/>
  <c r="AW17" i="7" s="1"/>
  <c r="X63" i="5"/>
  <c r="AV89" i="5"/>
  <c r="H89" i="5"/>
  <c r="AF76" i="5"/>
  <c r="AF89" i="5"/>
  <c r="AB76" i="5"/>
  <c r="AJ63" i="5"/>
  <c r="BU48" i="5"/>
  <c r="BT48" i="5"/>
  <c r="BT44" i="7" s="1"/>
  <c r="P63" i="5"/>
  <c r="BR76" i="5"/>
  <c r="AP89" i="5"/>
  <c r="BM63" i="5"/>
  <c r="AC48" i="5"/>
  <c r="E102" i="5"/>
  <c r="BY63" i="5"/>
  <c r="BA48" i="5"/>
  <c r="BY48" i="5"/>
  <c r="U63" i="5"/>
  <c r="BE63" i="5"/>
  <c r="BE48" i="5"/>
  <c r="BE44" i="7" s="1"/>
  <c r="Y102" i="5"/>
  <c r="BU89" i="5"/>
  <c r="AG89" i="5"/>
  <c r="W102" i="5"/>
  <c r="J63" i="5"/>
  <c r="Z48" i="5"/>
  <c r="AX89" i="5"/>
  <c r="BB89" i="5"/>
  <c r="BF63" i="5"/>
  <c r="BV48" i="5"/>
  <c r="BV17" i="7" s="1"/>
  <c r="J48" i="5"/>
  <c r="Q76" i="5"/>
  <c r="AO48" i="5"/>
  <c r="I48" i="5"/>
  <c r="AG76" i="5"/>
  <c r="BI48" i="5"/>
  <c r="E63" i="5"/>
  <c r="AC63" i="5"/>
  <c r="AO76" i="5"/>
  <c r="AK76" i="5"/>
  <c r="BQ89" i="5"/>
  <c r="I89" i="5"/>
  <c r="BI63" i="5"/>
  <c r="AS48" i="5"/>
  <c r="AS17" i="7" s="1"/>
  <c r="M48" i="5"/>
  <c r="M17" i="7" s="1"/>
  <c r="CC63" i="5"/>
  <c r="BQ48" i="5"/>
  <c r="I63" i="5"/>
  <c r="AK63" i="5"/>
  <c r="BE76" i="5"/>
  <c r="BA76" i="5"/>
  <c r="BQ76" i="5"/>
  <c r="BA89" i="5"/>
  <c r="E89" i="5"/>
  <c r="BB63" i="5"/>
  <c r="AL63" i="5"/>
  <c r="V63" i="5"/>
  <c r="F63" i="5"/>
  <c r="BR48" i="5"/>
  <c r="BB48" i="5"/>
  <c r="BB17" i="7" s="1"/>
  <c r="AL48" i="5"/>
  <c r="AL44" i="7" s="1"/>
  <c r="V48" i="5"/>
  <c r="V44" i="7" s="1"/>
  <c r="F48" i="5"/>
  <c r="F44" i="7" s="1"/>
  <c r="BJ76" i="5"/>
  <c r="AD76" i="5"/>
  <c r="BZ63" i="5"/>
  <c r="BF76" i="5"/>
  <c r="Z76" i="5"/>
  <c r="BV63" i="5"/>
  <c r="AX63" i="5"/>
  <c r="AH63" i="5"/>
  <c r="R63" i="5"/>
  <c r="B63" i="5"/>
  <c r="BN48" i="5"/>
  <c r="BN44" i="7" s="1"/>
  <c r="AX48" i="5"/>
  <c r="AH48" i="5"/>
  <c r="AH44" i="7" s="1"/>
  <c r="R48" i="5"/>
  <c r="R44" i="7" s="1"/>
  <c r="B48" i="5"/>
  <c r="B44" i="7" s="1"/>
  <c r="BR89" i="5"/>
  <c r="BV89" i="5"/>
  <c r="BJ89" i="5"/>
  <c r="D102" i="5"/>
  <c r="AH89" i="5"/>
  <c r="N89" i="5"/>
  <c r="AL76" i="5"/>
  <c r="AH76" i="5"/>
  <c r="Z89" i="5"/>
  <c r="BZ76" i="5"/>
  <c r="R89" i="5"/>
  <c r="BN76" i="5"/>
  <c r="AT63" i="5"/>
  <c r="AD63" i="5"/>
  <c r="N63" i="5"/>
  <c r="BZ48" i="5"/>
  <c r="BZ44" i="7" s="1"/>
  <c r="BJ48" i="5"/>
  <c r="BJ44" i="7" s="1"/>
  <c r="AT48" i="5"/>
  <c r="AD48" i="5"/>
  <c r="AD44" i="7" s="1"/>
  <c r="N48" i="5"/>
  <c r="N44" i="7" s="1"/>
  <c r="BN89" i="5"/>
  <c r="B89" i="5"/>
  <c r="BZ89" i="5"/>
  <c r="AT76" i="5"/>
  <c r="N76" i="5"/>
  <c r="BJ63" i="5"/>
  <c r="BC48" i="5"/>
  <c r="V89" i="5"/>
  <c r="B76" i="5"/>
  <c r="P102" i="5"/>
  <c r="BV76" i="5"/>
  <c r="L102" i="5"/>
  <c r="T102" i="5"/>
  <c r="BT102" i="5"/>
  <c r="X102" i="5"/>
  <c r="S63" i="5"/>
  <c r="BM102" i="5"/>
  <c r="BF89" i="5"/>
  <c r="BX102" i="5"/>
  <c r="AM63" i="5"/>
  <c r="AY48" i="5"/>
  <c r="AY17" i="7" s="1"/>
  <c r="Y89" i="5"/>
  <c r="CC102" i="5"/>
  <c r="R76" i="5"/>
  <c r="G63" i="5"/>
  <c r="AE48" i="5"/>
  <c r="AE44" i="7" s="1"/>
  <c r="AL89" i="5"/>
  <c r="BN63" i="5"/>
  <c r="AF102" i="5"/>
  <c r="AB102" i="5"/>
  <c r="AZ102" i="5"/>
  <c r="S89" i="5"/>
  <c r="BS76" i="5"/>
  <c r="AE63" i="5"/>
  <c r="CA48" i="5"/>
  <c r="CA44" i="7" s="1"/>
  <c r="AU48" i="5"/>
  <c r="AU44" i="7" s="1"/>
  <c r="AA102" i="5"/>
  <c r="AM89" i="5"/>
  <c r="S48" i="5"/>
  <c r="S44" i="7" s="1"/>
  <c r="CB17" i="7"/>
  <c r="AY63" i="5"/>
  <c r="C63" i="5"/>
  <c r="W48" i="5"/>
  <c r="W44" i="7" s="1"/>
  <c r="C89" i="5"/>
  <c r="AR102" i="5"/>
  <c r="W63" i="5"/>
  <c r="BS48" i="5"/>
  <c r="BS44" i="7" s="1"/>
  <c r="H102" i="5"/>
  <c r="BC89" i="5"/>
  <c r="BW48" i="5"/>
  <c r="K48" i="5"/>
  <c r="K17" i="7" s="1"/>
  <c r="AA89" i="5"/>
  <c r="AN102" i="5"/>
  <c r="AI102" i="5"/>
  <c r="BC63" i="5"/>
  <c r="C48" i="5"/>
  <c r="C44" i="7" s="1"/>
  <c r="AI48" i="5"/>
  <c r="AI44" i="7" s="1"/>
  <c r="CB102" i="5"/>
  <c r="AI63" i="5"/>
  <c r="BP102" i="5"/>
  <c r="BH102" i="5"/>
  <c r="AV102" i="5"/>
  <c r="O102" i="5"/>
  <c r="AU63" i="5"/>
  <c r="O63" i="5"/>
  <c r="BK48" i="5"/>
  <c r="O48" i="5"/>
  <c r="O17" i="7" s="1"/>
  <c r="BL102" i="5"/>
  <c r="K89" i="5"/>
  <c r="BO89" i="5"/>
  <c r="BK102" i="5"/>
  <c r="AA63" i="5"/>
  <c r="BO48" i="5"/>
  <c r="BO17" i="7" s="1"/>
  <c r="AJ102" i="5"/>
  <c r="AQ48" i="5"/>
  <c r="AQ44" i="7" s="1"/>
  <c r="AC76" i="5"/>
  <c r="AX76" i="5"/>
  <c r="AD89" i="5"/>
  <c r="V76" i="5"/>
  <c r="AM48" i="5"/>
  <c r="AA48" i="5"/>
  <c r="AA44" i="7" s="1"/>
  <c r="C102" i="5"/>
  <c r="C76" i="5"/>
  <c r="BG76" i="5"/>
  <c r="G48" i="5"/>
  <c r="AY89" i="5"/>
  <c r="CA102" i="5"/>
  <c r="S76" i="5"/>
  <c r="AE89" i="5"/>
  <c r="AQ102" i="5"/>
  <c r="CA76" i="5"/>
  <c r="AQ63" i="5"/>
  <c r="K63" i="5"/>
  <c r="BG48" i="5"/>
  <c r="BG17" i="7" s="1"/>
  <c r="BD102" i="5"/>
  <c r="BW89" i="5"/>
  <c r="L44" i="7"/>
  <c r="BO102" i="5"/>
  <c r="BG63" i="5"/>
  <c r="W76" i="5"/>
  <c r="BW102" i="5"/>
  <c r="L76" i="5"/>
  <c r="AV48" i="5"/>
  <c r="AV63" i="5"/>
  <c r="H48" i="5"/>
  <c r="H44" i="7" s="1"/>
  <c r="G89" i="5"/>
  <c r="BW63" i="5"/>
  <c r="AM76" i="5"/>
  <c r="BS102" i="5"/>
  <c r="AQ76" i="5"/>
  <c r="BO76" i="5"/>
  <c r="O89" i="5"/>
  <c r="G102" i="5"/>
  <c r="F89" i="5"/>
  <c r="BR63" i="5"/>
  <c r="AO63" i="5"/>
  <c r="BU63" i="5"/>
  <c r="AC102" i="5"/>
  <c r="BQ63" i="5"/>
  <c r="M102" i="5"/>
  <c r="BI102" i="5"/>
  <c r="CC76" i="5"/>
  <c r="BM89" i="5"/>
  <c r="AO89" i="5"/>
  <c r="U89" i="5"/>
  <c r="Q102" i="5"/>
  <c r="BW76" i="5"/>
  <c r="BS89" i="5"/>
  <c r="AE102" i="5"/>
  <c r="BO63" i="5"/>
  <c r="G76" i="5"/>
  <c r="AA76" i="5"/>
  <c r="AY76" i="5"/>
  <c r="CA89" i="5"/>
  <c r="K102" i="5"/>
  <c r="AM102" i="5"/>
  <c r="Y63" i="5"/>
  <c r="AS63" i="5"/>
  <c r="Y76" i="5"/>
  <c r="AK102" i="5"/>
  <c r="E76" i="5"/>
  <c r="AO102" i="5"/>
  <c r="CC89" i="5"/>
  <c r="BE89" i="5"/>
  <c r="AK89" i="5"/>
  <c r="Q89" i="5"/>
  <c r="AW102" i="5"/>
  <c r="BI76" i="5"/>
  <c r="BG89" i="5"/>
  <c r="AQ89" i="5"/>
  <c r="BG102" i="5"/>
  <c r="BS63" i="5"/>
  <c r="K76" i="5"/>
  <c r="AI76" i="5"/>
  <c r="BC76" i="5"/>
  <c r="BK89" i="5"/>
  <c r="AU102" i="5"/>
  <c r="BC102" i="5"/>
  <c r="BB76" i="5"/>
  <c r="J89" i="5"/>
  <c r="BC44" i="7"/>
  <c r="BC17" i="7"/>
  <c r="BH44" i="7"/>
  <c r="BH17" i="7"/>
  <c r="AY44" i="7"/>
  <c r="AW44" i="7"/>
  <c r="BQ17" i="7"/>
  <c r="BQ44" i="7"/>
  <c r="AM44" i="7"/>
  <c r="AM17" i="7"/>
  <c r="Y44" i="7"/>
  <c r="Y17" i="7"/>
  <c r="AZ44" i="7"/>
  <c r="AZ17" i="7"/>
  <c r="AC44" i="7"/>
  <c r="AC17" i="7"/>
  <c r="BW44" i="7"/>
  <c r="BW17" i="7"/>
  <c r="BA44" i="7"/>
  <c r="BA17" i="7"/>
  <c r="BU44" i="7"/>
  <c r="BU17" i="7"/>
  <c r="G44" i="7"/>
  <c r="G17" i="7"/>
  <c r="A21" i="13"/>
  <c r="A20" i="13" s="1"/>
  <c r="A19" i="13" s="1"/>
  <c r="A18" i="13" s="1"/>
  <c r="A17" i="13" s="1"/>
  <c r="A16" i="13" s="1"/>
  <c r="A15" i="13" s="1"/>
  <c r="A14" i="13" s="1"/>
  <c r="A13" i="13" s="1"/>
  <c r="A12" i="13" s="1"/>
  <c r="A11" i="13" s="1"/>
  <c r="A10" i="13" s="1"/>
  <c r="A47" i="13" s="1"/>
  <c r="A48" i="13"/>
  <c r="V17" i="7"/>
  <c r="I44" i="7"/>
  <c r="I17" i="7"/>
  <c r="BN17" i="7"/>
  <c r="AT44" i="7"/>
  <c r="AT17" i="7"/>
  <c r="BS17" i="7"/>
  <c r="T44" i="7"/>
  <c r="T17" i="7"/>
  <c r="X44" i="7"/>
  <c r="X17" i="7"/>
  <c r="BO44" i="7"/>
  <c r="Q44" i="7"/>
  <c r="Q17" i="7"/>
  <c r="K44" i="7"/>
  <c r="BI17" i="7"/>
  <c r="BI44" i="7"/>
  <c r="BY44" i="7"/>
  <c r="BY17" i="7"/>
  <c r="BR17" i="7"/>
  <c r="BR44" i="7"/>
  <c r="AX44" i="7"/>
  <c r="AX17" i="7"/>
  <c r="BJ17" i="7"/>
  <c r="AD17" i="7"/>
  <c r="AO44" i="7"/>
  <c r="AO17" i="7"/>
  <c r="BX17" i="7"/>
  <c r="BX44" i="7"/>
  <c r="BV44" i="7"/>
  <c r="BF44" i="7"/>
  <c r="BF17" i="7"/>
  <c r="AP17" i="7"/>
  <c r="AP44" i="7"/>
  <c r="Z17" i="7"/>
  <c r="Z44" i="7"/>
  <c r="J44" i="7"/>
  <c r="J17" i="7"/>
  <c r="BK44" i="7"/>
  <c r="BK17" i="7"/>
  <c r="AJ44" i="7"/>
  <c r="AJ17" i="7"/>
  <c r="M76" i="5"/>
  <c r="BP44" i="7"/>
  <c r="BP17" i="7"/>
  <c r="S17" i="7"/>
  <c r="BM76" i="5"/>
  <c r="BU102" i="5"/>
  <c r="AK48" i="5"/>
  <c r="E48" i="5"/>
  <c r="BM48" i="5"/>
  <c r="CC48" i="5"/>
  <c r="Q63" i="5"/>
  <c r="AG63" i="5"/>
  <c r="AW63" i="5"/>
  <c r="I76" i="5"/>
  <c r="I102" i="5"/>
  <c r="BY102" i="5"/>
  <c r="U76" i="5"/>
  <c r="U102" i="5"/>
  <c r="BA102" i="5"/>
  <c r="BU76" i="5"/>
  <c r="BY89" i="5"/>
  <c r="BI89" i="5"/>
  <c r="AS89" i="5"/>
  <c r="AC89" i="5"/>
  <c r="M89" i="5"/>
  <c r="AG102" i="5"/>
  <c r="U48" i="5"/>
  <c r="W89" i="5"/>
  <c r="AI89" i="5"/>
  <c r="AY102" i="5"/>
  <c r="BK63" i="5"/>
  <c r="CA63" i="5"/>
  <c r="O76" i="5"/>
  <c r="AE76" i="5"/>
  <c r="AU76" i="5"/>
  <c r="BK76" i="5"/>
  <c r="AU89" i="5"/>
  <c r="S102" i="5"/>
  <c r="AG48" i="5"/>
  <c r="D17" i="7" l="1"/>
  <c r="BB44" i="7"/>
  <c r="AH17" i="7"/>
  <c r="AE17" i="7"/>
  <c r="BL17" i="7"/>
  <c r="AS44" i="7"/>
  <c r="BT17" i="7"/>
  <c r="BE17" i="7"/>
  <c r="AN44" i="7"/>
  <c r="M44" i="7"/>
  <c r="BD44" i="7"/>
  <c r="AB17" i="7"/>
  <c r="AB44" i="7"/>
  <c r="R17" i="7"/>
  <c r="AL17" i="7"/>
  <c r="P44" i="7"/>
  <c r="P17" i="7"/>
  <c r="F17" i="7"/>
  <c r="AA17" i="7"/>
  <c r="AI17" i="7"/>
  <c r="H17" i="7"/>
  <c r="BZ17" i="7"/>
  <c r="AU17" i="7"/>
  <c r="O44" i="7"/>
  <c r="C17" i="7"/>
  <c r="N17" i="7"/>
  <c r="B17" i="7"/>
  <c r="W17" i="7"/>
  <c r="BG44" i="7"/>
  <c r="CA17" i="7"/>
  <c r="AQ17" i="7"/>
  <c r="AV17" i="7"/>
  <c r="AV44" i="7"/>
  <c r="AK44" i="7"/>
  <c r="AK17" i="7"/>
  <c r="CC44" i="7"/>
  <c r="CC17" i="7"/>
  <c r="AG17" i="7"/>
  <c r="AG44" i="7"/>
  <c r="U44" i="7"/>
  <c r="U17" i="7"/>
  <c r="BM44" i="7"/>
  <c r="BM17" i="7"/>
  <c r="A50" i="13"/>
  <c r="B9" i="6"/>
  <c r="H7" i="5" s="1"/>
  <c r="E17" i="7"/>
  <c r="C139" i="4"/>
  <c r="E44" i="7"/>
  <c r="CC112" i="5"/>
  <c r="CB112" i="5"/>
  <c r="CA112" i="5"/>
  <c r="CC111" i="5"/>
  <c r="CB111" i="5"/>
  <c r="CA111" i="5"/>
  <c r="CC110" i="5"/>
  <c r="CB110" i="5"/>
  <c r="CA110" i="5"/>
  <c r="CC109" i="5"/>
  <c r="CB109" i="5"/>
  <c r="CA109" i="5"/>
  <c r="CC108" i="5"/>
  <c r="CB108" i="5"/>
  <c r="CA108" i="5"/>
  <c r="CC107" i="5"/>
  <c r="CB107" i="5"/>
  <c r="CA107" i="5"/>
  <c r="CC106" i="5"/>
  <c r="CB106" i="5"/>
  <c r="CA106" i="5"/>
  <c r="CC105" i="5"/>
  <c r="CB105" i="5"/>
  <c r="CA105" i="5"/>
  <c r="CC104" i="5"/>
  <c r="CB104" i="5"/>
  <c r="CA104" i="5"/>
  <c r="CC103" i="5"/>
  <c r="CB103" i="5"/>
  <c r="CA103" i="5"/>
  <c r="BY112" i="5"/>
  <c r="BX112" i="5"/>
  <c r="BW112" i="5"/>
  <c r="BY111" i="5"/>
  <c r="BX111" i="5"/>
  <c r="BW111" i="5"/>
  <c r="BY110" i="5"/>
  <c r="BX110" i="5"/>
  <c r="BW110" i="5"/>
  <c r="BY109" i="5"/>
  <c r="BX109" i="5"/>
  <c r="BW109" i="5"/>
  <c r="BY108" i="5"/>
  <c r="BX108" i="5"/>
  <c r="BW108" i="5"/>
  <c r="BY107" i="5"/>
  <c r="BX107" i="5"/>
  <c r="BW107" i="5"/>
  <c r="BY106" i="5"/>
  <c r="BX106" i="5"/>
  <c r="BW106" i="5"/>
  <c r="BY105" i="5"/>
  <c r="BX105" i="5"/>
  <c r="BW105" i="5"/>
  <c r="BY104" i="5"/>
  <c r="BX104" i="5"/>
  <c r="BW104" i="5"/>
  <c r="BY103" i="5"/>
  <c r="BX103" i="5"/>
  <c r="BW103" i="5"/>
  <c r="BU112" i="5"/>
  <c r="BT112" i="5"/>
  <c r="BS112" i="5"/>
  <c r="BU111" i="5"/>
  <c r="BT111" i="5"/>
  <c r="BS111" i="5"/>
  <c r="BU110" i="5"/>
  <c r="BT110" i="5"/>
  <c r="BS110" i="5"/>
  <c r="BU109" i="5"/>
  <c r="BT109" i="5"/>
  <c r="BS109" i="5"/>
  <c r="BU108" i="5"/>
  <c r="BT108" i="5"/>
  <c r="BS108" i="5"/>
  <c r="BU107" i="5"/>
  <c r="BT107" i="5"/>
  <c r="BS107" i="5"/>
  <c r="BU106" i="5"/>
  <c r="BT106" i="5"/>
  <c r="BS106" i="5"/>
  <c r="BU105" i="5"/>
  <c r="BT105" i="5"/>
  <c r="BS105" i="5"/>
  <c r="BU104" i="5"/>
  <c r="BT104" i="5"/>
  <c r="BS104" i="5"/>
  <c r="BU103" i="5"/>
  <c r="BT103" i="5"/>
  <c r="BS103" i="5"/>
  <c r="BQ112" i="5"/>
  <c r="BP112" i="5"/>
  <c r="BO112" i="5"/>
  <c r="BQ111" i="5"/>
  <c r="BP111" i="5"/>
  <c r="BO111" i="5"/>
  <c r="BQ110" i="5"/>
  <c r="BP110" i="5"/>
  <c r="BO110" i="5"/>
  <c r="BQ109" i="5"/>
  <c r="BP109" i="5"/>
  <c r="BO109" i="5"/>
  <c r="BQ108" i="5"/>
  <c r="BP108" i="5"/>
  <c r="BO108" i="5"/>
  <c r="BQ107" i="5"/>
  <c r="BP107" i="5"/>
  <c r="BO107" i="5"/>
  <c r="BQ106" i="5"/>
  <c r="BP106" i="5"/>
  <c r="BO106" i="5"/>
  <c r="BQ105" i="5"/>
  <c r="BP105" i="5"/>
  <c r="BO105" i="5"/>
  <c r="BQ104" i="5"/>
  <c r="BP104" i="5"/>
  <c r="BO104" i="5"/>
  <c r="BQ103" i="5"/>
  <c r="BP103" i="5"/>
  <c r="BO103" i="5"/>
  <c r="BM112" i="5"/>
  <c r="BL112" i="5"/>
  <c r="BK112" i="5"/>
  <c r="BM111" i="5"/>
  <c r="BL111" i="5"/>
  <c r="BK111" i="5"/>
  <c r="BM110" i="5"/>
  <c r="BL110" i="5"/>
  <c r="BK110" i="5"/>
  <c r="BM109" i="5"/>
  <c r="BL109" i="5"/>
  <c r="BK109" i="5"/>
  <c r="BM108" i="5"/>
  <c r="BL108" i="5"/>
  <c r="BK108" i="5"/>
  <c r="BM107" i="5"/>
  <c r="BL107" i="5"/>
  <c r="BK107" i="5"/>
  <c r="BM106" i="5"/>
  <c r="BL106" i="5"/>
  <c r="BK106" i="5"/>
  <c r="BM105" i="5"/>
  <c r="BL105" i="5"/>
  <c r="BK105" i="5"/>
  <c r="BM104" i="5"/>
  <c r="BL104" i="5"/>
  <c r="BK104" i="5"/>
  <c r="BM103" i="5"/>
  <c r="BL103" i="5"/>
  <c r="BK103" i="5"/>
  <c r="BI112" i="5"/>
  <c r="BH112" i="5"/>
  <c r="BG112" i="5"/>
  <c r="BI111" i="5"/>
  <c r="BH111" i="5"/>
  <c r="BG111" i="5"/>
  <c r="BI110" i="5"/>
  <c r="BH110" i="5"/>
  <c r="BG110" i="5"/>
  <c r="BI109" i="5"/>
  <c r="BH109" i="5"/>
  <c r="BG109" i="5"/>
  <c r="BI108" i="5"/>
  <c r="BH108" i="5"/>
  <c r="BG108" i="5"/>
  <c r="BI107" i="5"/>
  <c r="BH107" i="5"/>
  <c r="BG107" i="5"/>
  <c r="BI106" i="5"/>
  <c r="BH106" i="5"/>
  <c r="BG106" i="5"/>
  <c r="BI105" i="5"/>
  <c r="BH105" i="5"/>
  <c r="BG105" i="5"/>
  <c r="BI104" i="5"/>
  <c r="BH104" i="5"/>
  <c r="BG104" i="5"/>
  <c r="BI103" i="5"/>
  <c r="BH103" i="5"/>
  <c r="BG103" i="5"/>
  <c r="BE112" i="5"/>
  <c r="BD112" i="5"/>
  <c r="BC112" i="5"/>
  <c r="BE111" i="5"/>
  <c r="BD111" i="5"/>
  <c r="BC111" i="5"/>
  <c r="BE110" i="5"/>
  <c r="BD110" i="5"/>
  <c r="BC110" i="5"/>
  <c r="BE109" i="5"/>
  <c r="BD109" i="5"/>
  <c r="BC109" i="5"/>
  <c r="BE108" i="5"/>
  <c r="BD108" i="5"/>
  <c r="BC108" i="5"/>
  <c r="BE107" i="5"/>
  <c r="BD107" i="5"/>
  <c r="BC107" i="5"/>
  <c r="BE106" i="5"/>
  <c r="BD106" i="5"/>
  <c r="BC106" i="5"/>
  <c r="BE105" i="5"/>
  <c r="BD105" i="5"/>
  <c r="BC105" i="5"/>
  <c r="BE104" i="5"/>
  <c r="BD104" i="5"/>
  <c r="BC104" i="5"/>
  <c r="BE103" i="5"/>
  <c r="BD103" i="5"/>
  <c r="BC103" i="5"/>
  <c r="BA112" i="5"/>
  <c r="AZ112" i="5"/>
  <c r="AY112" i="5"/>
  <c r="BA111" i="5"/>
  <c r="AZ111" i="5"/>
  <c r="AY111" i="5"/>
  <c r="BA110" i="5"/>
  <c r="AZ110" i="5"/>
  <c r="AY110" i="5"/>
  <c r="BA109" i="5"/>
  <c r="AZ109" i="5"/>
  <c r="AY109" i="5"/>
  <c r="BA108" i="5"/>
  <c r="AZ108" i="5"/>
  <c r="AY108" i="5"/>
  <c r="BA107" i="5"/>
  <c r="AZ107" i="5"/>
  <c r="AY107" i="5"/>
  <c r="BA106" i="5"/>
  <c r="AZ106" i="5"/>
  <c r="AY106" i="5"/>
  <c r="BA105" i="5"/>
  <c r="AZ105" i="5"/>
  <c r="AY105" i="5"/>
  <c r="BA104" i="5"/>
  <c r="AZ104" i="5"/>
  <c r="AY104" i="5"/>
  <c r="BA103" i="5"/>
  <c r="AZ103" i="5"/>
  <c r="AY103" i="5"/>
  <c r="AW112" i="5"/>
  <c r="AV112" i="5"/>
  <c r="AU112" i="5"/>
  <c r="AW111" i="5"/>
  <c r="AV111" i="5"/>
  <c r="AU111" i="5"/>
  <c r="AW110" i="5"/>
  <c r="AV110" i="5"/>
  <c r="AU110" i="5"/>
  <c r="AW109" i="5"/>
  <c r="AV109" i="5"/>
  <c r="AU109" i="5"/>
  <c r="AW108" i="5"/>
  <c r="AV108" i="5"/>
  <c r="AU108" i="5"/>
  <c r="AW107" i="5"/>
  <c r="AV107" i="5"/>
  <c r="AU107" i="5"/>
  <c r="AW106" i="5"/>
  <c r="AV106" i="5"/>
  <c r="AU106" i="5"/>
  <c r="AW105" i="5"/>
  <c r="AV105" i="5"/>
  <c r="AU105" i="5"/>
  <c r="AW104" i="5"/>
  <c r="AV104" i="5"/>
  <c r="AU104" i="5"/>
  <c r="AW103" i="5"/>
  <c r="AV103" i="5"/>
  <c r="AU103" i="5"/>
  <c r="AS112" i="5"/>
  <c r="AR112" i="5"/>
  <c r="AQ112" i="5"/>
  <c r="AS111" i="5"/>
  <c r="AR111" i="5"/>
  <c r="AQ111" i="5"/>
  <c r="AS110" i="5"/>
  <c r="AR110" i="5"/>
  <c r="AQ110" i="5"/>
  <c r="AS109" i="5"/>
  <c r="AR109" i="5"/>
  <c r="AQ109" i="5"/>
  <c r="AS108" i="5"/>
  <c r="AR108" i="5"/>
  <c r="AQ108" i="5"/>
  <c r="AS107" i="5"/>
  <c r="AR107" i="5"/>
  <c r="AQ107" i="5"/>
  <c r="AS106" i="5"/>
  <c r="AR106" i="5"/>
  <c r="AQ106" i="5"/>
  <c r="AS105" i="5"/>
  <c r="AR105" i="5"/>
  <c r="AQ105" i="5"/>
  <c r="AS104" i="5"/>
  <c r="AR104" i="5"/>
  <c r="AQ104" i="5"/>
  <c r="AS103" i="5"/>
  <c r="AR103" i="5"/>
  <c r="AQ103" i="5"/>
  <c r="AO112" i="5"/>
  <c r="AN112" i="5"/>
  <c r="AM112" i="5"/>
  <c r="AO111" i="5"/>
  <c r="AN111" i="5"/>
  <c r="AM111" i="5"/>
  <c r="AO110" i="5"/>
  <c r="AN110" i="5"/>
  <c r="AM110" i="5"/>
  <c r="AO109" i="5"/>
  <c r="AN109" i="5"/>
  <c r="AM109" i="5"/>
  <c r="AO108" i="5"/>
  <c r="AN108" i="5"/>
  <c r="AM108" i="5"/>
  <c r="AO107" i="5"/>
  <c r="AN107" i="5"/>
  <c r="AM107" i="5"/>
  <c r="AO106" i="5"/>
  <c r="AN106" i="5"/>
  <c r="AM106" i="5"/>
  <c r="AO105" i="5"/>
  <c r="AN105" i="5"/>
  <c r="AM105" i="5"/>
  <c r="AO104" i="5"/>
  <c r="AN104" i="5"/>
  <c r="AM104" i="5"/>
  <c r="AO103" i="5"/>
  <c r="AN103" i="5"/>
  <c r="AM103" i="5"/>
  <c r="AK112" i="5"/>
  <c r="AJ112" i="5"/>
  <c r="AI112" i="5"/>
  <c r="AK111" i="5"/>
  <c r="AJ111" i="5"/>
  <c r="AI111" i="5"/>
  <c r="AK110" i="5"/>
  <c r="AJ110" i="5"/>
  <c r="AI110" i="5"/>
  <c r="AK109" i="5"/>
  <c r="AJ109" i="5"/>
  <c r="AI109" i="5"/>
  <c r="AK108" i="5"/>
  <c r="AJ108" i="5"/>
  <c r="AI108" i="5"/>
  <c r="AK107" i="5"/>
  <c r="AJ107" i="5"/>
  <c r="AI107" i="5"/>
  <c r="AK106" i="5"/>
  <c r="AJ106" i="5"/>
  <c r="AI106" i="5"/>
  <c r="AK105" i="5"/>
  <c r="AJ105" i="5"/>
  <c r="AI105" i="5"/>
  <c r="AK104" i="5"/>
  <c r="AJ104" i="5"/>
  <c r="AI104" i="5"/>
  <c r="AK103" i="5"/>
  <c r="AJ103" i="5"/>
  <c r="AI103" i="5"/>
  <c r="B3" i="18" l="1"/>
  <c r="B2" i="18"/>
  <c r="E31" i="18"/>
  <c r="D31" i="18"/>
  <c r="B31" i="18"/>
  <c r="M25" i="18"/>
  <c r="L25" i="18"/>
  <c r="J25" i="18"/>
  <c r="A3" i="18"/>
  <c r="AG112" i="5"/>
  <c r="AF112" i="5"/>
  <c r="AE112" i="5"/>
  <c r="AC112" i="5"/>
  <c r="AB112" i="5"/>
  <c r="AA112" i="5"/>
  <c r="Y112" i="5"/>
  <c r="X112" i="5"/>
  <c r="W112" i="5"/>
  <c r="U112" i="5"/>
  <c r="T112" i="5"/>
  <c r="S112" i="5"/>
  <c r="Q112" i="5"/>
  <c r="P112" i="5"/>
  <c r="O112" i="5"/>
  <c r="M112" i="5"/>
  <c r="L112" i="5"/>
  <c r="K112" i="5"/>
  <c r="I112" i="5"/>
  <c r="H112" i="5"/>
  <c r="G112" i="5"/>
  <c r="E112" i="5"/>
  <c r="D112" i="5"/>
  <c r="C112" i="5"/>
  <c r="AG111" i="5"/>
  <c r="AF111" i="5"/>
  <c r="AE111" i="5"/>
  <c r="AC111" i="5"/>
  <c r="AB111" i="5"/>
  <c r="AA111" i="5"/>
  <c r="Y111" i="5"/>
  <c r="X111" i="5"/>
  <c r="W111" i="5"/>
  <c r="U111" i="5"/>
  <c r="T111" i="5"/>
  <c r="S111" i="5"/>
  <c r="Q111" i="5"/>
  <c r="P111" i="5"/>
  <c r="O111" i="5"/>
  <c r="M111" i="5"/>
  <c r="L111" i="5"/>
  <c r="K111" i="5"/>
  <c r="I111" i="5"/>
  <c r="H111" i="5"/>
  <c r="G111" i="5"/>
  <c r="E111" i="5"/>
  <c r="D111" i="5"/>
  <c r="C111" i="5"/>
  <c r="AG110" i="5"/>
  <c r="AF110" i="5"/>
  <c r="AE110" i="5"/>
  <c r="AC110" i="5"/>
  <c r="AB110" i="5"/>
  <c r="AA110" i="5"/>
  <c r="Y110" i="5"/>
  <c r="X110" i="5"/>
  <c r="W110" i="5"/>
  <c r="U110" i="5"/>
  <c r="T110" i="5"/>
  <c r="S110" i="5"/>
  <c r="Q110" i="5"/>
  <c r="P110" i="5"/>
  <c r="O110" i="5"/>
  <c r="M110" i="5"/>
  <c r="L110" i="5"/>
  <c r="K110" i="5"/>
  <c r="I110" i="5"/>
  <c r="H110" i="5"/>
  <c r="G110" i="5"/>
  <c r="E110" i="5"/>
  <c r="D110" i="5"/>
  <c r="C110" i="5"/>
  <c r="AG109" i="5"/>
  <c r="AF109" i="5"/>
  <c r="AE109" i="5"/>
  <c r="AC109" i="5"/>
  <c r="AB109" i="5"/>
  <c r="AA109" i="5"/>
  <c r="Y109" i="5"/>
  <c r="X109" i="5"/>
  <c r="W109" i="5"/>
  <c r="U109" i="5"/>
  <c r="T109" i="5"/>
  <c r="S109" i="5"/>
  <c r="Q109" i="5"/>
  <c r="P109" i="5"/>
  <c r="O109" i="5"/>
  <c r="M109" i="5"/>
  <c r="L109" i="5"/>
  <c r="K109" i="5"/>
  <c r="I109" i="5"/>
  <c r="H109" i="5"/>
  <c r="G109" i="5"/>
  <c r="E109" i="5"/>
  <c r="D109" i="5"/>
  <c r="C109" i="5"/>
  <c r="AG108" i="5"/>
  <c r="AF108" i="5"/>
  <c r="AE108" i="5"/>
  <c r="AC108" i="5"/>
  <c r="AB108" i="5"/>
  <c r="AA108" i="5"/>
  <c r="Y108" i="5"/>
  <c r="X108" i="5"/>
  <c r="W108" i="5"/>
  <c r="U108" i="5"/>
  <c r="T108" i="5"/>
  <c r="S108" i="5"/>
  <c r="Q108" i="5"/>
  <c r="P108" i="5"/>
  <c r="O108" i="5"/>
  <c r="M108" i="5"/>
  <c r="L108" i="5"/>
  <c r="K108" i="5"/>
  <c r="I108" i="5"/>
  <c r="H108" i="5"/>
  <c r="G108" i="5"/>
  <c r="E108" i="5"/>
  <c r="D108" i="5"/>
  <c r="C108" i="5"/>
  <c r="AG107" i="5"/>
  <c r="AF107" i="5"/>
  <c r="AE107" i="5"/>
  <c r="AC107" i="5"/>
  <c r="AB107" i="5"/>
  <c r="AA107" i="5"/>
  <c r="Y107" i="5"/>
  <c r="X107" i="5"/>
  <c r="W107" i="5"/>
  <c r="U107" i="5"/>
  <c r="T107" i="5"/>
  <c r="S107" i="5"/>
  <c r="Q107" i="5"/>
  <c r="P107" i="5"/>
  <c r="O107" i="5"/>
  <c r="M107" i="5"/>
  <c r="L107" i="5"/>
  <c r="K107" i="5"/>
  <c r="I107" i="5"/>
  <c r="H107" i="5"/>
  <c r="G107" i="5"/>
  <c r="E107" i="5"/>
  <c r="D107" i="5"/>
  <c r="C107" i="5"/>
  <c r="AG106" i="5"/>
  <c r="AF106" i="5"/>
  <c r="AE106" i="5"/>
  <c r="AC106" i="5"/>
  <c r="AB106" i="5"/>
  <c r="AA106" i="5"/>
  <c r="Y106" i="5"/>
  <c r="X106" i="5"/>
  <c r="W106" i="5"/>
  <c r="U106" i="5"/>
  <c r="T106" i="5"/>
  <c r="S106" i="5"/>
  <c r="Q106" i="5"/>
  <c r="P106" i="5"/>
  <c r="O106" i="5"/>
  <c r="M106" i="5"/>
  <c r="L106" i="5"/>
  <c r="K106" i="5"/>
  <c r="I106" i="5"/>
  <c r="H106" i="5"/>
  <c r="G106" i="5"/>
  <c r="E106" i="5"/>
  <c r="D106" i="5"/>
  <c r="C106" i="5"/>
  <c r="AG105" i="5"/>
  <c r="AF105" i="5"/>
  <c r="AE105" i="5"/>
  <c r="AC105" i="5"/>
  <c r="AB105" i="5"/>
  <c r="AA105" i="5"/>
  <c r="Y105" i="5"/>
  <c r="X105" i="5"/>
  <c r="W105" i="5"/>
  <c r="U105" i="5"/>
  <c r="T105" i="5"/>
  <c r="S105" i="5"/>
  <c r="Q105" i="5"/>
  <c r="P105" i="5"/>
  <c r="O105" i="5"/>
  <c r="M105" i="5"/>
  <c r="L105" i="5"/>
  <c r="K105" i="5"/>
  <c r="I105" i="5"/>
  <c r="H105" i="5"/>
  <c r="G105" i="5"/>
  <c r="E105" i="5"/>
  <c r="D105" i="5"/>
  <c r="C105" i="5"/>
  <c r="AG104" i="5"/>
  <c r="AF104" i="5"/>
  <c r="AE104" i="5"/>
  <c r="AC104" i="5"/>
  <c r="AB104" i="5"/>
  <c r="AA104" i="5"/>
  <c r="Y104" i="5"/>
  <c r="X104" i="5"/>
  <c r="W104" i="5"/>
  <c r="U104" i="5"/>
  <c r="T104" i="5"/>
  <c r="S104" i="5"/>
  <c r="Q104" i="5"/>
  <c r="P104" i="5"/>
  <c r="O104" i="5"/>
  <c r="M104" i="5"/>
  <c r="L104" i="5"/>
  <c r="K104" i="5"/>
  <c r="I104" i="5"/>
  <c r="H104" i="5"/>
  <c r="G104" i="5"/>
  <c r="E104" i="5"/>
  <c r="D104" i="5"/>
  <c r="C104" i="5"/>
  <c r="AG103" i="5"/>
  <c r="AF103" i="5"/>
  <c r="AE103" i="5"/>
  <c r="AC103" i="5"/>
  <c r="AB103" i="5"/>
  <c r="AA103" i="5"/>
  <c r="Y103" i="5"/>
  <c r="X103" i="5"/>
  <c r="W103" i="5"/>
  <c r="U103" i="5"/>
  <c r="T103" i="5"/>
  <c r="S103" i="5"/>
  <c r="Q103" i="5"/>
  <c r="P103" i="5"/>
  <c r="O103" i="5"/>
  <c r="M103" i="5"/>
  <c r="L103" i="5"/>
  <c r="K103" i="5"/>
  <c r="I103" i="5"/>
  <c r="H103" i="5"/>
  <c r="G103" i="5"/>
  <c r="E103" i="5"/>
  <c r="D103" i="5"/>
  <c r="C103" i="5"/>
  <c r="C29" i="18" l="1"/>
  <c r="C19" i="18"/>
  <c r="C30" i="18"/>
  <c r="C21" i="18"/>
  <c r="C24" i="18"/>
  <c r="C23" i="18"/>
  <c r="C20" i="18"/>
  <c r="C28" i="18"/>
  <c r="C22" i="18"/>
  <c r="C25" i="18"/>
  <c r="C26" i="18"/>
  <c r="C27" i="18"/>
  <c r="F31" i="18"/>
  <c r="G31" i="18"/>
  <c r="O25" i="18" s="1"/>
  <c r="K23" i="18"/>
  <c r="K21" i="18"/>
  <c r="K24" i="18"/>
  <c r="K20" i="18"/>
  <c r="K19" i="18"/>
  <c r="K22" i="18"/>
  <c r="K25" i="18" l="1"/>
  <c r="C31" i="18"/>
  <c r="N25" i="18"/>
  <c r="B2" i="3" l="1"/>
  <c r="B2" i="13"/>
  <c r="B2" i="16"/>
  <c r="B2" i="17"/>
  <c r="B3" i="17"/>
  <c r="B3" i="16"/>
  <c r="B3" i="13"/>
  <c r="AH30" i="7"/>
  <c r="AI30" i="7"/>
  <c r="AJ30" i="7"/>
  <c r="AK30" i="7"/>
  <c r="AL30" i="7"/>
  <c r="AM30" i="7"/>
  <c r="AN30" i="7"/>
  <c r="AO30" i="7"/>
  <c r="AP30" i="7"/>
  <c r="AQ30" i="7"/>
  <c r="AR30" i="7"/>
  <c r="AS30" i="7"/>
  <c r="AT30" i="7"/>
  <c r="AU30" i="7"/>
  <c r="AV30" i="7"/>
  <c r="AW30" i="7"/>
  <c r="AX30" i="7"/>
  <c r="AY30" i="7"/>
  <c r="AZ30" i="7"/>
  <c r="BA30" i="7"/>
  <c r="BB30" i="7"/>
  <c r="BC30" i="7"/>
  <c r="BD30" i="7"/>
  <c r="BE30" i="7"/>
  <c r="BF30" i="7"/>
  <c r="BG30" i="7"/>
  <c r="BH30" i="7"/>
  <c r="BI30" i="7"/>
  <c r="BJ30" i="7"/>
  <c r="BK30" i="7"/>
  <c r="BL30" i="7"/>
  <c r="BM30" i="7"/>
  <c r="BN30" i="7"/>
  <c r="BO30" i="7"/>
  <c r="BP30" i="7"/>
  <c r="BQ30" i="7"/>
  <c r="BR30" i="7"/>
  <c r="BS30" i="7"/>
  <c r="BT30" i="7"/>
  <c r="BU30" i="7"/>
  <c r="BV30" i="7"/>
  <c r="BW30" i="7"/>
  <c r="BX30" i="7"/>
  <c r="BY30" i="7"/>
  <c r="AD30" i="7"/>
  <c r="AE30" i="7"/>
  <c r="AF30" i="7"/>
  <c r="AG30" i="7"/>
  <c r="U23" i="5"/>
  <c r="A3" i="17" l="1"/>
  <c r="A3" i="16"/>
  <c r="I38" i="13"/>
  <c r="H38" i="13"/>
  <c r="H11" i="13"/>
  <c r="I10" i="13"/>
  <c r="H10" i="13"/>
  <c r="A3" i="13"/>
  <c r="K38" i="13" l="1"/>
  <c r="K10" i="13"/>
  <c r="I11" i="13"/>
  <c r="K11" i="13" s="1"/>
  <c r="H12" i="13"/>
  <c r="H39" i="13"/>
  <c r="I39" i="13"/>
  <c r="I40" i="13"/>
  <c r="U21" i="5"/>
  <c r="J20" i="5"/>
  <c r="K20" i="5"/>
  <c r="L20" i="5"/>
  <c r="M20" i="5"/>
  <c r="N20" i="5"/>
  <c r="O20" i="5"/>
  <c r="P20" i="5"/>
  <c r="Q20" i="5"/>
  <c r="R20" i="5"/>
  <c r="S20" i="5"/>
  <c r="T20" i="5"/>
  <c r="J19" i="5"/>
  <c r="K19" i="5"/>
  <c r="L19" i="5"/>
  <c r="M19" i="5"/>
  <c r="N19" i="5"/>
  <c r="O19" i="5"/>
  <c r="P19" i="5"/>
  <c r="Q19" i="5"/>
  <c r="R19" i="5"/>
  <c r="S19" i="5"/>
  <c r="T19" i="5"/>
  <c r="J18" i="5"/>
  <c r="K18" i="5"/>
  <c r="L18" i="5"/>
  <c r="M18" i="5"/>
  <c r="N18" i="5"/>
  <c r="O18" i="5"/>
  <c r="P18" i="5"/>
  <c r="Q18" i="5"/>
  <c r="R18" i="5"/>
  <c r="S18" i="5"/>
  <c r="T18" i="5"/>
  <c r="J17" i="5"/>
  <c r="K17" i="5"/>
  <c r="L17" i="5"/>
  <c r="M17" i="5"/>
  <c r="N17" i="5"/>
  <c r="O17" i="5"/>
  <c r="P17" i="5"/>
  <c r="Q17" i="5"/>
  <c r="R17" i="5"/>
  <c r="S17" i="5"/>
  <c r="T17" i="5"/>
  <c r="J16" i="5"/>
  <c r="K16" i="5"/>
  <c r="L16" i="5"/>
  <c r="M16" i="5"/>
  <c r="N16" i="5"/>
  <c r="O16" i="5"/>
  <c r="P16" i="5"/>
  <c r="Q16" i="5"/>
  <c r="R16" i="5"/>
  <c r="S16" i="5"/>
  <c r="T16" i="5"/>
  <c r="J15" i="5"/>
  <c r="K15" i="5"/>
  <c r="L15" i="5"/>
  <c r="M15" i="5"/>
  <c r="N15" i="5"/>
  <c r="O15" i="5"/>
  <c r="P15" i="5"/>
  <c r="Q15" i="5"/>
  <c r="R15" i="5"/>
  <c r="S15" i="5"/>
  <c r="T15" i="5"/>
  <c r="J14" i="5"/>
  <c r="K14" i="5"/>
  <c r="L14" i="5"/>
  <c r="M14" i="5"/>
  <c r="N14" i="5"/>
  <c r="O14" i="5"/>
  <c r="P14" i="5"/>
  <c r="Q14" i="5"/>
  <c r="R14" i="5"/>
  <c r="S14" i="5"/>
  <c r="T14" i="5"/>
  <c r="J13" i="5"/>
  <c r="K13" i="5"/>
  <c r="L13" i="5"/>
  <c r="M13" i="5"/>
  <c r="N13" i="5"/>
  <c r="O13" i="5"/>
  <c r="P13" i="5"/>
  <c r="Q13" i="5"/>
  <c r="R13" i="5"/>
  <c r="S13" i="5"/>
  <c r="T13" i="5"/>
  <c r="J12" i="5"/>
  <c r="K12" i="5"/>
  <c r="L12" i="5"/>
  <c r="M12" i="5"/>
  <c r="N12" i="5"/>
  <c r="O12" i="5"/>
  <c r="P12" i="5"/>
  <c r="Q12" i="5"/>
  <c r="R12" i="5"/>
  <c r="S12" i="5"/>
  <c r="T12" i="5"/>
  <c r="J11" i="5"/>
  <c r="K11" i="5"/>
  <c r="L11" i="5"/>
  <c r="M11" i="5"/>
  <c r="N11" i="5"/>
  <c r="O11" i="5"/>
  <c r="P11" i="5"/>
  <c r="Q11" i="5"/>
  <c r="R11" i="5"/>
  <c r="S11" i="5"/>
  <c r="T11" i="5"/>
  <c r="J10" i="5"/>
  <c r="K10" i="5"/>
  <c r="L10" i="5"/>
  <c r="M10" i="5"/>
  <c r="N10" i="5"/>
  <c r="O10" i="5"/>
  <c r="P10" i="5"/>
  <c r="Q10" i="5"/>
  <c r="R10" i="5"/>
  <c r="S10" i="5"/>
  <c r="T10" i="5"/>
  <c r="K39" i="13" l="1"/>
  <c r="I41" i="13"/>
  <c r="H13" i="13"/>
  <c r="H40" i="13"/>
  <c r="K40" i="13" s="1"/>
  <c r="I12" i="13"/>
  <c r="C95" i="4"/>
  <c r="C48" i="3"/>
  <c r="K12" i="13" l="1"/>
  <c r="H41" i="13"/>
  <c r="K41" i="13" s="1"/>
  <c r="H14" i="13"/>
  <c r="I13" i="13"/>
  <c r="K13" i="13" s="1"/>
  <c r="I42" i="13"/>
  <c r="I43" i="13" l="1"/>
  <c r="I14" i="13"/>
  <c r="H15" i="13"/>
  <c r="H42" i="13"/>
  <c r="K42" i="13" s="1"/>
  <c r="K14" i="13" l="1"/>
  <c r="H16" i="13"/>
  <c r="I15" i="13"/>
  <c r="K15" i="13" s="1"/>
  <c r="I45" i="13"/>
  <c r="I44" i="13"/>
  <c r="H43" i="13"/>
  <c r="K43" i="13" s="1"/>
  <c r="I16" i="13" l="1"/>
  <c r="K16" i="13" s="1"/>
  <c r="H17" i="13"/>
  <c r="H45" i="13"/>
  <c r="K45" i="13" s="1"/>
  <c r="H44" i="13"/>
  <c r="K44" i="13" s="1"/>
  <c r="K17" i="13" l="1"/>
  <c r="H18" i="13"/>
  <c r="I17" i="13"/>
  <c r="C22" i="4"/>
  <c r="I18" i="13" l="1"/>
  <c r="K18" i="13" s="1"/>
  <c r="H19" i="13"/>
  <c r="C37" i="3"/>
  <c r="C43" i="4"/>
  <c r="H20" i="13" l="1"/>
  <c r="I19" i="13"/>
  <c r="K19" i="13" s="1"/>
  <c r="C41" i="4"/>
  <c r="I20" i="13" l="1"/>
  <c r="K20" i="13" s="1"/>
  <c r="H21" i="13"/>
  <c r="H47" i="13" l="1"/>
  <c r="H22" i="13"/>
  <c r="I21" i="13"/>
  <c r="I47" i="13" s="1"/>
  <c r="B10" i="5"/>
  <c r="K47" i="13" l="1"/>
  <c r="K21" i="13"/>
  <c r="I22" i="13"/>
  <c r="H23" i="13"/>
  <c r="C31" i="10"/>
  <c r="D31" i="10"/>
  <c r="C32" i="10"/>
  <c r="D32" i="10"/>
  <c r="C33" i="10"/>
  <c r="D33" i="10"/>
  <c r="C34" i="10"/>
  <c r="D34" i="10"/>
  <c r="C35" i="10"/>
  <c r="D35" i="10"/>
  <c r="C36" i="10"/>
  <c r="D36" i="10"/>
  <c r="C37" i="10"/>
  <c r="D37" i="10"/>
  <c r="C38" i="10"/>
  <c r="D38" i="10"/>
  <c r="C39" i="10"/>
  <c r="D39" i="10"/>
  <c r="C40" i="10"/>
  <c r="D40" i="10"/>
  <c r="B32" i="10"/>
  <c r="B33" i="10"/>
  <c r="B34" i="10"/>
  <c r="B35" i="10"/>
  <c r="B36" i="10"/>
  <c r="B37" i="10"/>
  <c r="B38" i="10"/>
  <c r="B39" i="10"/>
  <c r="B40" i="10"/>
  <c r="B31" i="10"/>
  <c r="K22" i="13" l="1"/>
  <c r="H24" i="13"/>
  <c r="I23" i="13"/>
  <c r="C10" i="5"/>
  <c r="D10" i="5"/>
  <c r="E10" i="5"/>
  <c r="F10" i="5"/>
  <c r="G10" i="5"/>
  <c r="H10" i="5"/>
  <c r="C11" i="5"/>
  <c r="D11" i="5"/>
  <c r="E11" i="5"/>
  <c r="F11" i="5"/>
  <c r="G11" i="5"/>
  <c r="H11" i="5"/>
  <c r="C12" i="5"/>
  <c r="D12" i="5"/>
  <c r="E12" i="5"/>
  <c r="F12" i="5"/>
  <c r="G12" i="5"/>
  <c r="H12" i="5"/>
  <c r="C13" i="5"/>
  <c r="D13" i="5"/>
  <c r="E13" i="5"/>
  <c r="F13" i="5"/>
  <c r="G13" i="5"/>
  <c r="H13" i="5"/>
  <c r="C14" i="5"/>
  <c r="D14" i="5"/>
  <c r="E14" i="5"/>
  <c r="F14" i="5"/>
  <c r="G14" i="5"/>
  <c r="H14" i="5"/>
  <c r="C15" i="5"/>
  <c r="D15" i="5"/>
  <c r="E15" i="5"/>
  <c r="F15" i="5"/>
  <c r="G15" i="5"/>
  <c r="H15" i="5"/>
  <c r="C16" i="5"/>
  <c r="D16" i="5"/>
  <c r="E16" i="5"/>
  <c r="F16" i="5"/>
  <c r="G16" i="5"/>
  <c r="H16" i="5"/>
  <c r="C17" i="5"/>
  <c r="D17" i="5"/>
  <c r="E17" i="5"/>
  <c r="F17" i="5"/>
  <c r="G17" i="5"/>
  <c r="H17" i="5"/>
  <c r="C18" i="5"/>
  <c r="D18" i="5"/>
  <c r="E18" i="5"/>
  <c r="F18" i="5"/>
  <c r="G18" i="5"/>
  <c r="H18" i="5"/>
  <c r="C19" i="5"/>
  <c r="D19" i="5"/>
  <c r="E19" i="5"/>
  <c r="F19" i="5"/>
  <c r="G19" i="5"/>
  <c r="H19" i="5"/>
  <c r="C20" i="5"/>
  <c r="D20" i="5"/>
  <c r="E20" i="5"/>
  <c r="F20" i="5"/>
  <c r="G20" i="5"/>
  <c r="H20" i="5"/>
  <c r="B20" i="5"/>
  <c r="B19" i="5"/>
  <c r="B18" i="5"/>
  <c r="B17" i="5"/>
  <c r="B16" i="5"/>
  <c r="B15" i="5"/>
  <c r="B14" i="5"/>
  <c r="B13" i="5"/>
  <c r="B12" i="5"/>
  <c r="B11" i="5"/>
  <c r="K23" i="13" l="1"/>
  <c r="I24" i="13"/>
  <c r="H25" i="13"/>
  <c r="U51" i="6"/>
  <c r="U42" i="6"/>
  <c r="U43" i="6"/>
  <c r="U44" i="6"/>
  <c r="U45" i="6"/>
  <c r="U46" i="6"/>
  <c r="U47" i="6"/>
  <c r="U48" i="6"/>
  <c r="U49" i="6"/>
  <c r="U50" i="6"/>
  <c r="U41" i="6"/>
  <c r="U37" i="6"/>
  <c r="U28" i="6"/>
  <c r="U29" i="6"/>
  <c r="U30" i="6"/>
  <c r="U31" i="6"/>
  <c r="U32" i="6"/>
  <c r="U33" i="6"/>
  <c r="U34" i="6"/>
  <c r="U35" i="6"/>
  <c r="U36" i="6"/>
  <c r="U27" i="6"/>
  <c r="U23" i="6"/>
  <c r="U14" i="6"/>
  <c r="U15" i="6"/>
  <c r="U16" i="6"/>
  <c r="U17" i="6"/>
  <c r="U18" i="6"/>
  <c r="U19" i="6"/>
  <c r="U20" i="6"/>
  <c r="U21" i="6"/>
  <c r="U22" i="6"/>
  <c r="U13" i="6"/>
  <c r="K24" i="13" l="1"/>
  <c r="U19" i="5"/>
  <c r="U15" i="5"/>
  <c r="U11" i="5"/>
  <c r="U17" i="5"/>
  <c r="U13" i="5"/>
  <c r="U16" i="5"/>
  <c r="U12" i="5"/>
  <c r="U18" i="5"/>
  <c r="U14" i="5"/>
  <c r="U20" i="5"/>
  <c r="H26" i="13"/>
  <c r="I25" i="13"/>
  <c r="K25" i="13" s="1"/>
  <c r="I10" i="5"/>
  <c r="I16" i="5"/>
  <c r="I12" i="5"/>
  <c r="I15" i="5"/>
  <c r="I14" i="5"/>
  <c r="I19" i="5"/>
  <c r="I11" i="5"/>
  <c r="I18" i="5"/>
  <c r="I20" i="5"/>
  <c r="I17" i="5"/>
  <c r="I13" i="5"/>
  <c r="U10" i="5"/>
  <c r="C128" i="4"/>
  <c r="C129" i="4"/>
  <c r="C130" i="4"/>
  <c r="C131" i="4"/>
  <c r="C132" i="4"/>
  <c r="C133" i="4"/>
  <c r="C134" i="4"/>
  <c r="C135" i="4"/>
  <c r="C136" i="4"/>
  <c r="C137" i="4"/>
  <c r="C127" i="4"/>
  <c r="C116" i="4" s="1"/>
  <c r="B24" i="10" s="1"/>
  <c r="I26" i="13" l="1"/>
  <c r="K26" i="13" s="1"/>
  <c r="H27" i="13"/>
  <c r="H28" i="13" l="1"/>
  <c r="I27" i="13"/>
  <c r="K27" i="13" s="1"/>
  <c r="C35" i="3"/>
  <c r="I28" i="13" l="1"/>
  <c r="K28" i="13" s="1"/>
  <c r="H29" i="13"/>
  <c r="B116" i="4"/>
  <c r="H30" i="13" l="1"/>
  <c r="I29" i="13"/>
  <c r="K29" i="13" s="1"/>
  <c r="B3" i="12"/>
  <c r="B2" i="12"/>
  <c r="I30" i="13" l="1"/>
  <c r="K30" i="13" s="1"/>
  <c r="H31" i="13"/>
  <c r="B2" i="4"/>
  <c r="H32" i="13" l="1"/>
  <c r="I31" i="13"/>
  <c r="K31" i="13" s="1"/>
  <c r="A3" i="1"/>
  <c r="A3" i="9" s="1"/>
  <c r="A3" i="5" s="1"/>
  <c r="A3" i="6" s="1"/>
  <c r="A3" i="7" s="1"/>
  <c r="I32" i="13" l="1"/>
  <c r="K32" i="13" s="1"/>
  <c r="H33" i="13"/>
  <c r="A3" i="8"/>
  <c r="A3" i="10" s="1"/>
  <c r="A3" i="12"/>
  <c r="B3" i="10"/>
  <c r="B2" i="10"/>
  <c r="B3" i="9"/>
  <c r="B2" i="9"/>
  <c r="B3" i="1"/>
  <c r="B2" i="1"/>
  <c r="H48" i="13" l="1"/>
  <c r="H34" i="13"/>
  <c r="I33" i="13"/>
  <c r="I48" i="13" s="1"/>
  <c r="B3" i="8"/>
  <c r="B2" i="8"/>
  <c r="B3" i="7"/>
  <c r="B2" i="7"/>
  <c r="B30" i="7"/>
  <c r="C30" i="7"/>
  <c r="D30" i="7"/>
  <c r="E30" i="7"/>
  <c r="F30" i="7"/>
  <c r="G30" i="7"/>
  <c r="H30" i="7"/>
  <c r="I30" i="7"/>
  <c r="J30" i="7"/>
  <c r="K30" i="7"/>
  <c r="L30" i="7"/>
  <c r="M30" i="7"/>
  <c r="N30" i="7"/>
  <c r="O30" i="7"/>
  <c r="P30" i="7"/>
  <c r="Q30" i="7"/>
  <c r="R30" i="7"/>
  <c r="S30" i="7"/>
  <c r="T30" i="7"/>
  <c r="U30" i="7"/>
  <c r="V30" i="7"/>
  <c r="W30" i="7"/>
  <c r="X30" i="7"/>
  <c r="Y30" i="7"/>
  <c r="Z30" i="7"/>
  <c r="AA30" i="7"/>
  <c r="AB30" i="7"/>
  <c r="AC30" i="7"/>
  <c r="BZ30" i="7"/>
  <c r="CA30" i="7"/>
  <c r="CB30" i="7"/>
  <c r="CC30" i="7"/>
  <c r="B3" i="6"/>
  <c r="B2" i="6"/>
  <c r="B3" i="5"/>
  <c r="B2" i="5"/>
  <c r="K48" i="13" l="1"/>
  <c r="K33" i="13"/>
  <c r="I34" i="13"/>
  <c r="H35" i="13"/>
  <c r="C108" i="4"/>
  <c r="B108" i="4"/>
  <c r="B43" i="4"/>
  <c r="B41" i="4"/>
  <c r="B22" i="4"/>
  <c r="K34" i="13" l="1"/>
  <c r="H36" i="13"/>
  <c r="I35" i="13"/>
  <c r="C18" i="3"/>
  <c r="K35" i="13" l="1"/>
  <c r="I37" i="13"/>
  <c r="I36" i="13"/>
  <c r="I49" i="13" s="1"/>
  <c r="H37" i="13"/>
  <c r="K37" i="13" s="1"/>
  <c r="B37" i="3"/>
  <c r="B35" i="3"/>
  <c r="B18" i="3"/>
  <c r="K36" i="13" l="1"/>
  <c r="H49" i="13"/>
  <c r="K49" i="13" s="1"/>
</calcChain>
</file>

<file path=xl/sharedStrings.xml><?xml version="1.0" encoding="utf-8"?>
<sst xmlns="http://schemas.openxmlformats.org/spreadsheetml/2006/main" count="937" uniqueCount="507">
  <si>
    <t>California Department of Managed Health Care/Department of Insurance</t>
  </si>
  <si>
    <t xml:space="preserve"> 1.</t>
  </si>
  <si>
    <t xml:space="preserve"> 2.</t>
  </si>
  <si>
    <t>DMHC Health Plan ID/CDI NAIC No.</t>
  </si>
  <si>
    <t xml:space="preserve"> 3.</t>
  </si>
  <si>
    <t xml:space="preserve"> 4.</t>
  </si>
  <si>
    <t xml:space="preserve"> 5.</t>
  </si>
  <si>
    <t xml:space="preserve"> 6.</t>
  </si>
  <si>
    <t xml:space="preserve"> 7.</t>
  </si>
  <si>
    <t xml:space="preserve"> 8.</t>
  </si>
  <si>
    <t>Product Types Covered by this Filing:</t>
  </si>
  <si>
    <t>Health Maintenance Organization (HMO)</t>
  </si>
  <si>
    <t>Preferred Provider Organization (PPO)</t>
  </si>
  <si>
    <t>Point of Service (POS)</t>
  </si>
  <si>
    <t>Fee For Service (FFS)</t>
  </si>
  <si>
    <t>Plan Type:  For-profit or Not-for-profit company</t>
  </si>
  <si>
    <t>Tab Name</t>
  </si>
  <si>
    <t>Worksheet</t>
  </si>
  <si>
    <t xml:space="preserve">New Product </t>
  </si>
  <si>
    <t xml:space="preserve">(Do not use this form for initial filings for existing product rates) </t>
  </si>
  <si>
    <t xml:space="preserve">The rate filing submission for new product rates should include: </t>
  </si>
  <si>
    <t>1) This form</t>
  </si>
  <si>
    <t>Company Name</t>
  </si>
  <si>
    <t xml:space="preserve"> 7)</t>
  </si>
  <si>
    <t>Annual Rate</t>
  </si>
  <si>
    <t>In a separate spreadsheet, for each product included in the filing, show the proposed annual premium rates for</t>
  </si>
  <si>
    <t xml:space="preserve"> 8)</t>
  </si>
  <si>
    <t xml:space="preserve"> 1)</t>
  </si>
  <si>
    <t xml:space="preserve"> 2)</t>
  </si>
  <si>
    <t xml:space="preserve"> 3)</t>
  </si>
  <si>
    <t xml:space="preserve"> 4)</t>
  </si>
  <si>
    <t xml:space="preserve"> 5)</t>
  </si>
  <si>
    <t xml:space="preserve"> 6)</t>
  </si>
  <si>
    <t>Resubmissions should be submitted through SERFF under the same state filing number and SERFF tracking number</t>
  </si>
  <si>
    <t>assigned to the original submission of this filing.  Do not submit resubmissions as a new filing.</t>
  </si>
  <si>
    <t xml:space="preserve"> 9)</t>
  </si>
  <si>
    <t>Submit the required actuarial certification, under the "Supporting Documentation" tab in SERFF.</t>
  </si>
  <si>
    <t>Actuarial Certification Provided via "Supporting Documentation" tab in SERFF?</t>
  </si>
  <si>
    <t>Open or Closed</t>
  </si>
  <si>
    <t>experience period on which the rates are based.</t>
  </si>
  <si>
    <t>10)</t>
  </si>
  <si>
    <t>which the rates are based.</t>
  </si>
  <si>
    <t>11)</t>
  </si>
  <si>
    <t>12)</t>
  </si>
  <si>
    <t>period on which the rates are based.</t>
  </si>
  <si>
    <t>Average rate increase initially requested</t>
  </si>
  <si>
    <t>13)</t>
  </si>
  <si>
    <t>14)</t>
  </si>
  <si>
    <t>15)</t>
  </si>
  <si>
    <t>Average rate of increase</t>
  </si>
  <si>
    <t>16)</t>
  </si>
  <si>
    <t>The earliest anticipated date that the proposed rate increase, or new product rate, will take effect for the subscriber.</t>
  </si>
  <si>
    <t>17)</t>
  </si>
  <si>
    <t>Hospital Inpatient</t>
  </si>
  <si>
    <t>Hospital Outpatient (including ER)</t>
  </si>
  <si>
    <t>Prescription Drugs</t>
  </si>
  <si>
    <t>Laboratory (other than inpatient)</t>
  </si>
  <si>
    <t>Radiology (other than inpatient)</t>
  </si>
  <si>
    <t>Capitation (professional)</t>
  </si>
  <si>
    <t>Capitation (institutional)</t>
  </si>
  <si>
    <t>Capitation (other)</t>
  </si>
  <si>
    <t>Other (describe here)</t>
  </si>
  <si>
    <t>18)</t>
  </si>
  <si>
    <t>19)</t>
  </si>
  <si>
    <t>covered by each product as of the end of the latest month for which the data has been compiled.</t>
  </si>
  <si>
    <t>Trend</t>
  </si>
  <si>
    <t>Trend by Aggregate Benefit Category</t>
  </si>
  <si>
    <t>20)</t>
  </si>
  <si>
    <t>Comparison of claims costs and rate of changes over time</t>
  </si>
  <si>
    <t>21)</t>
  </si>
  <si>
    <t>22)</t>
  </si>
  <si>
    <t>23)</t>
  </si>
  <si>
    <t xml:space="preserve">(Do not use this form for initial filings for new product rates) </t>
  </si>
  <si>
    <t>Preparer Name:</t>
  </si>
  <si>
    <t>Preparer Phone Number:</t>
  </si>
  <si>
    <t>Preparer Email Address:</t>
  </si>
  <si>
    <t>California Rate Filing Spreadsheet</t>
  </si>
  <si>
    <t>Company Name:</t>
  </si>
  <si>
    <t>Service Category / Region</t>
  </si>
  <si>
    <t>Statewide</t>
  </si>
  <si>
    <t>Physician/Other Professional Services</t>
  </si>
  <si>
    <t>Integrated Care Management Fees or Other Similar Fees</t>
  </si>
  <si>
    <t>Total</t>
  </si>
  <si>
    <t>See Appendix for Geographic Region Definition.</t>
  </si>
  <si>
    <t>A. Trend attributable to Use of Services</t>
  </si>
  <si>
    <t>B. Trend attributable to Price Inflation</t>
  </si>
  <si>
    <t>C. Trend attributable to Fees and Risk</t>
  </si>
  <si>
    <t>Prescription Drug</t>
  </si>
  <si>
    <t>Year</t>
  </si>
  <si>
    <t>Reclassification</t>
  </si>
  <si>
    <t xml:space="preserve">Additionally, provide detail about any Reclassification of Services from one Benefit Category to another, such as from Inpatient to Outpatient, using the table below. </t>
  </si>
  <si>
    <t>Pre-Service Category</t>
  </si>
  <si>
    <t>Explanation</t>
  </si>
  <si>
    <t>Product Name</t>
  </si>
  <si>
    <t>Open or Closed?</t>
  </si>
  <si>
    <t>Enrollment</t>
  </si>
  <si>
    <t>Experience Period on Which Rates are Based</t>
  </si>
  <si>
    <t>Period for Which Rates are to be Effective</t>
  </si>
  <si>
    <t>Total Premium Earned During the Experience Period on Which the Rates are Based</t>
  </si>
  <si>
    <t>Total Dollar Amount of Claims Incurred During the Experience Period on Which the Rates are Based</t>
  </si>
  <si>
    <t>Comments</t>
  </si>
  <si>
    <t xml:space="preserve">1)  Justification for any unreasonable rate increases
</t>
  </si>
  <si>
    <t>Exclusive Provider Organization (EPO)</t>
  </si>
  <si>
    <t>SERFF Tracking Number:</t>
  </si>
  <si>
    <t xml:space="preserve">The rate filing submission for existing product rates should include: </t>
  </si>
  <si>
    <t xml:space="preserve"> 1) This form</t>
  </si>
  <si>
    <t xml:space="preserve">5) Other Information </t>
  </si>
  <si>
    <t>CA Rate Filing Spreadsheet</t>
  </si>
  <si>
    <t>CA Plain-Language Rate Filing</t>
  </si>
  <si>
    <t>In a separate spreadsheet, provide the current and proposed premium rates</t>
  </si>
  <si>
    <t>Overall Medical Allowed Trend by aggregate benefit category:</t>
  </si>
  <si>
    <t>methodology for modifying the rate based on experience.</t>
  </si>
  <si>
    <t>Rated groups, including those groups that are only partially Experience Rated.</t>
  </si>
  <si>
    <t>a) Geographic Regions Used</t>
  </si>
  <si>
    <t>b) Age: Including Age Rating Factors</t>
  </si>
  <si>
    <t>c) Industry or Occupation Adjustments</t>
  </si>
  <si>
    <t>d) Family Composition</t>
  </si>
  <si>
    <t>f) Covered Benefits in Addition to Basic Health Care Services</t>
  </si>
  <si>
    <t>g) Base Rate or Rates and the Factors Used to Determine the Base Rate or Rates</t>
  </si>
  <si>
    <t>h) Whether Benefits, Including Prescription Drugs, Dental and Vision are Separately Contracted</t>
  </si>
  <si>
    <t>i) Variations in Covered Benefits, Including DME, Infertility and Other Similar Benefits</t>
  </si>
  <si>
    <t>j) Cost-Sharing Variations (described with actuarial value ranges and any expected impact on rates)</t>
  </si>
  <si>
    <t>"CA Rate Filing Spreadsheet" tab.  List all product names associated with each</t>
  </si>
  <si>
    <t>In column "G" of the "CA Rate Filing Spreadsheet" tab, state the period for which rates are to be effective.</t>
  </si>
  <si>
    <t>In column "H" of the "CA Rate Filing Spreadsheet" tab, state the total premium earned for the experience period on</t>
  </si>
  <si>
    <t>In column "I" of the "CA Rate Filing Spreadsheet" tab, state the total dollar amount of incurred claims for the experience</t>
  </si>
  <si>
    <t>24)</t>
  </si>
  <si>
    <t>Changes in administrative costs</t>
  </si>
  <si>
    <t>25)</t>
  </si>
  <si>
    <t>Place any needed comments in a separate document.</t>
  </si>
  <si>
    <t>Place any needed comments here.</t>
  </si>
  <si>
    <t>2) Aggregated Additional Data Showing Year-to-Year Cost Increases</t>
  </si>
  <si>
    <t>California Plain-Language Rate Filing Description</t>
  </si>
  <si>
    <t>Use of Services</t>
  </si>
  <si>
    <t>Price Inflation</t>
  </si>
  <si>
    <t>Fees and Risk</t>
  </si>
  <si>
    <t>Trend attributable to:</t>
  </si>
  <si>
    <t>Cost as a Percentage</t>
  </si>
  <si>
    <t>the Plan shall submit the methodology for modifying the rate based on experience.</t>
  </si>
  <si>
    <t>the plan shall submit the following:</t>
  </si>
  <si>
    <t>b) Describe methodology and assumptions (including credibility criteria) for developing Experience</t>
  </si>
  <si>
    <t>Administrative costs are the costs defined in Sections 158.150, 158.151, 158.160, and 158.161 of 45 Code of Federal Regulations</t>
  </si>
  <si>
    <t>Subtitle A, Subchapter B, in the interim final rule issued by the Department of Health and Human Services on December 1, 2010 at</t>
  </si>
  <si>
    <t>of Code of Federal Regulations listed above in this item. (Does not apply to rates for new products.)</t>
  </si>
  <si>
    <t xml:space="preserve">on each of the rates included in the filing. Changes should be shown separately for the costs defined by each of the sections </t>
  </si>
  <si>
    <t>included in the filing.</t>
  </si>
  <si>
    <t>other professional services, prescription drugs from pharmacies, laboratories other than hospital inpatient, radiology services, other (describe).</t>
  </si>
  <si>
    <t>"Overall" means that the weighted average of trend factors used to determine rate increases included in the filing, weighting the</t>
  </si>
  <si>
    <t>The aggregate benefit categories are each of the following - hospital inpatient, hospital outpatient (including emergency room), physician and</t>
  </si>
  <si>
    <t>which the information is provided. Show all claims costs according to the aggregate benefit category.</t>
  </si>
  <si>
    <t>recent 12 month periods.  Also, compare the rate of change of claims costs over all of the projected and historical periods for</t>
  </si>
  <si>
    <t xml:space="preserve">Use of Services </t>
  </si>
  <si>
    <t>incurred claims data into the aggregate benefit categories listed in item 18 below.</t>
  </si>
  <si>
    <t xml:space="preserve">In column "J" of the "CA Rate Filing Spreadsheet" tab, state the average rate increase initially requested, weighted based </t>
  </si>
  <si>
    <t>on number of covered lives, and in column "K" weighted based on the total of premium earned.  The weighted average</t>
  </si>
  <si>
    <t>of the proposed rate increases included in the filing, weighting the increases by the encumber of covered lives for each</t>
  </si>
  <si>
    <t>product (per item 8, above), and weighted based on total premium earned (per item 11, above).</t>
  </si>
  <si>
    <t>A, B, J and K. Also, in the case of a resubmission, update the information under the "Rate/Rule Schedule" tab in SERFF.</t>
  </si>
  <si>
    <t>are open or closed.</t>
  </si>
  <si>
    <t>amendment to the original submission of this filing under the rate/rule form tab.  Submit a revised California Rate Filing Form,</t>
  </si>
  <si>
    <t>used in calculating premium rates in Excel.</t>
  </si>
  <si>
    <t>Existing Products</t>
  </si>
  <si>
    <t xml:space="preserve"> 2) CA Rate Filing Spreadsheet tab</t>
  </si>
  <si>
    <t xml:space="preserve"> 3) Actuarial certification </t>
  </si>
  <si>
    <t xml:space="preserve"> 5) CA Plain-Language Rate Filing tab</t>
  </si>
  <si>
    <t xml:space="preserve"> 6) CA Plain-Language Spreadsheet tab</t>
  </si>
  <si>
    <t>3) Benefit grid describing the benefits of the new product in a separate document.</t>
  </si>
  <si>
    <t>7) Actuarial certification.</t>
  </si>
  <si>
    <t>Total Incurred Claims</t>
  </si>
  <si>
    <t>Total Earned Premium</t>
  </si>
  <si>
    <t>6) Description of how the new product rates were developed in a separate document.</t>
  </si>
  <si>
    <t>Medical Allowed Trend by Aggregate Benefit Category</t>
  </si>
  <si>
    <t>3) Overall annual medical assumptions for all benefits</t>
  </si>
  <si>
    <t>1385.03b New_Product</t>
  </si>
  <si>
    <t>1385.03b Existing_Product</t>
  </si>
  <si>
    <t>5) Benefit grid describing the benefits of the plan’s existing product with the closest or the most similar benefit structure in a</t>
  </si>
  <si>
    <t xml:space="preserve">        separate document.</t>
  </si>
  <si>
    <t>(including emergency services), physician and other professional services, laboratory services, radiology services, and other benefits,</t>
  </si>
  <si>
    <t>compared to the prior year, associated with the submitted rate filing, and quantify the impact of each change on each of the rate</t>
  </si>
  <si>
    <t>2) Actual Costs by Aggregate Benefit Category for experience period in PMPM:</t>
  </si>
  <si>
    <t>of Medicare:</t>
  </si>
  <si>
    <t>4) Provide the amount of Medical Allowed Trend attributable to the Use of Services, Price Inflation, and/or Fees and Risk</t>
  </si>
  <si>
    <t>Overall</t>
  </si>
  <si>
    <t>k) Other Factors that Affect the Community Rating or/and Adjustments for the Experience Rating</t>
  </si>
  <si>
    <t>8)</t>
  </si>
  <si>
    <t xml:space="preserve"> 9.</t>
  </si>
  <si>
    <t>2) Spreadsheet with rate information responsive to Question 6 below.</t>
  </si>
  <si>
    <t>7)</t>
  </si>
  <si>
    <t>1) Overall Medical Allowed Trend by Aggregate Benefit Category and Fees by Geographic Region</t>
  </si>
  <si>
    <t>projected trend for each aggregate benefit category by the amount of historical experience medical costs attributable to that category.</t>
  </si>
  <si>
    <t>for the Most Common plan.</t>
  </si>
  <si>
    <t>Use the same benefit categories in item 18, quantify the sources of trend</t>
  </si>
  <si>
    <t>Member Months</t>
  </si>
  <si>
    <t>N/A</t>
  </si>
  <si>
    <t>Allowed PMPM</t>
  </si>
  <si>
    <t>Paid PMPM</t>
  </si>
  <si>
    <t>Earned Premium</t>
  </si>
  <si>
    <t>Members</t>
  </si>
  <si>
    <t>Incurred Loss Ratio</t>
  </si>
  <si>
    <t>Not-for-profit</t>
  </si>
  <si>
    <t>Actuarial Certification Provided via "Supporting Documentation" tab in SERFF</t>
  </si>
  <si>
    <t>Required</t>
  </si>
  <si>
    <t xml:space="preserve">Segment Type  </t>
  </si>
  <si>
    <t xml:space="preserve">Whether the products are open or closed  </t>
  </si>
  <si>
    <t>4) Amount of Projected Medical Allowed Trend, by Aggregate Benefit Category, Attributable to Use of Services, Price Inflation, Fees and Risk</t>
  </si>
  <si>
    <t>segment mix, product mix, any induced utilization/selection and any large claim activity.</t>
  </si>
  <si>
    <t>Service Category/ Year-over-Year Allowed Cost PMPM increase %</t>
  </si>
  <si>
    <t>1) In a separate document, describe any changes in factors, assumptions or methodology</t>
  </si>
  <si>
    <t>2) Rating Manual</t>
  </si>
  <si>
    <t>3) Rate Development</t>
  </si>
  <si>
    <t>4) Any rates or factors used not limited to the following items:</t>
  </si>
  <si>
    <t xml:space="preserve">              Statewide</t>
  </si>
  <si>
    <t>4) Spreadsheet with rate information for the plan’s existing product with the closest  or the most similar benefit structure.</t>
  </si>
  <si>
    <t xml:space="preserve"> 4) Spreadsheet with rate information responsive to Questions 10 &amp; 15, below</t>
  </si>
  <si>
    <t>In column "F" of the "CA Rate Filing Spreadsheet" tab, state the experience period on which the rates are based.</t>
  </si>
  <si>
    <t>a revised spreadsheet responsive to Question 10, and a revised California Rate Filing Spreadsheet, completing columns</t>
  </si>
  <si>
    <t>75 Federal Register 74924-74926. Using those definitions, in a separate document, describe the administrative costs for the</t>
  </si>
  <si>
    <t>(Include all information as to why the rate increase is justified. Attach supporting documentation.)</t>
  </si>
  <si>
    <t>c) Provide rate development formulas, underlying rate/adjustment factors, including credibility factors,</t>
  </si>
  <si>
    <t>The average rate of increase is a weighted average, calculated as in item 13, above.</t>
  </si>
  <si>
    <t>In those instances in which there is a revision to the rates requested after initial submission, the revision should be submitted as an</t>
  </si>
  <si>
    <t>California Plain-Language Spreadsheet</t>
  </si>
  <si>
    <t>All Open</t>
  </si>
  <si>
    <t>CA Plain-Language Spreadsheet</t>
  </si>
  <si>
    <t>PMPM - Per Member Per Month</t>
  </si>
  <si>
    <t>PTMPY - Per Thousand Members Per Year</t>
  </si>
  <si>
    <t>Utilization Per Thousand Members Per Year</t>
  </si>
  <si>
    <t>Unit Cost Per Member Per Month</t>
  </si>
  <si>
    <t>In column "E" of the "CA Rate Filing Spreadsheet" tab, state the number of member months for the</t>
  </si>
  <si>
    <t xml:space="preserve">In a separate document, for each proposed rate increase, provide the projected annualized incurred claims cost per member for </t>
  </si>
  <si>
    <t xml:space="preserve">the period covered by the proposed rate, the historical incurred claims cost per member for the most recent 12 months of </t>
  </si>
  <si>
    <t>Changes in member cost-sharing and benefits exempted from cost-sharing compared to prior year</t>
  </si>
  <si>
    <t>In a separate document, describe any changes in member cost-sharing, compared to the prior year, associated with the submitted</t>
  </si>
  <si>
    <t>Changes in member benefits compared to the prior year</t>
  </si>
  <si>
    <t>In a separate document, describe any changes in member benefits, including but not limited to hospital inpatient, hospital outpatient</t>
  </si>
  <si>
    <t>In column "D" of the "CA Rate Filing Spreadsheet" tab, state the number of members,</t>
  </si>
  <si>
    <t>e) Member Cost Sharing</t>
  </si>
  <si>
    <t>Review Category: Initial or Resubmission</t>
  </si>
  <si>
    <t>9)</t>
  </si>
  <si>
    <t>Review Category:  Initial Filing of New Product or Resubmission</t>
  </si>
  <si>
    <t>Review Category:  Initial Filing of Existing Product or Re-submission</t>
  </si>
  <si>
    <t xml:space="preserve">    Member Months</t>
  </si>
  <si>
    <t>Resubmission</t>
  </si>
  <si>
    <t>Review Category:  Filing of New Product, Existing Product or Both</t>
  </si>
  <si>
    <t>Both</t>
  </si>
  <si>
    <t>Small Group and Individual Rate Review</t>
  </si>
  <si>
    <t xml:space="preserve">For Small Group and Individual Experience-Rate, in whole or blended, and Community Rated filings, </t>
  </si>
  <si>
    <t xml:space="preserve">1) For Small Group/Individual filings that are Experience Rated, either in whole or blended, </t>
  </si>
  <si>
    <t>a) The HP for Small Group/Individual filings that are Experience Rated, fully or partially, must submit the</t>
  </si>
  <si>
    <t>Checklist</t>
  </si>
  <si>
    <t>The location of the requested information (example: file name, page #, etc.)</t>
  </si>
  <si>
    <t>Appendix</t>
  </si>
  <si>
    <t>Geographic Region description</t>
  </si>
  <si>
    <t>the Most Common plan by expected enrollment.</t>
  </si>
  <si>
    <t>the experience period on which the rates were based, and the historical incurred claims cost per member for the prior two most</t>
  </si>
  <si>
    <t>California Rate Filing - Historical &amp; Projected Experience</t>
  </si>
  <si>
    <t>California Rate Filing - Average Rate Change</t>
  </si>
  <si>
    <t>I. Summary of Number and Percentage of Rate Changes in Rating Period by Effective Month</t>
  </si>
  <si>
    <t>II. Summary of Number and Percentage of Rate Changes in Rating Period by Product Type</t>
  </si>
  <si>
    <t>Month Rate</t>
  </si>
  <si>
    <t>Number of</t>
  </si>
  <si>
    <t>Percent of</t>
  </si>
  <si>
    <t>Average</t>
  </si>
  <si>
    <t xml:space="preserve">Weighted </t>
  </si>
  <si>
    <t>Product</t>
  </si>
  <si>
    <t>Change</t>
  </si>
  <si>
    <t>Renewing</t>
  </si>
  <si>
    <t>Enrollees/</t>
  </si>
  <si>
    <t>Premium</t>
  </si>
  <si>
    <t>Type</t>
  </si>
  <si>
    <t>Effective</t>
  </si>
  <si>
    <t>Groups</t>
  </si>
  <si>
    <t>Covered</t>
  </si>
  <si>
    <t>PMPM</t>
  </si>
  <si>
    <t>Rate</t>
  </si>
  <si>
    <t>Lives</t>
  </si>
  <si>
    <t>After</t>
  </si>
  <si>
    <t>Affected</t>
  </si>
  <si>
    <t>Offered</t>
  </si>
  <si>
    <t>Renewal</t>
  </si>
  <si>
    <t>by Rate</t>
  </si>
  <si>
    <t>During</t>
  </si>
  <si>
    <t>Month</t>
  </si>
  <si>
    <t>Without A</t>
  </si>
  <si>
    <t>January</t>
  </si>
  <si>
    <t>HMO</t>
  </si>
  <si>
    <t>February</t>
  </si>
  <si>
    <t>PPO</t>
  </si>
  <si>
    <t>March</t>
  </si>
  <si>
    <t>EPO</t>
  </si>
  <si>
    <t>April</t>
  </si>
  <si>
    <t>POS</t>
  </si>
  <si>
    <t>May</t>
  </si>
  <si>
    <t>HDHP</t>
  </si>
  <si>
    <t>June</t>
  </si>
  <si>
    <t>July</t>
  </si>
  <si>
    <t>August</t>
  </si>
  <si>
    <t>September</t>
  </si>
  <si>
    <t>October</t>
  </si>
  <si>
    <t>November</t>
  </si>
  <si>
    <t>December</t>
  </si>
  <si>
    <t>III. Summary of Number and Percentage of Rate Changes in Rating Period by Rating Method</t>
  </si>
  <si>
    <t>Rating</t>
  </si>
  <si>
    <t>Method</t>
  </si>
  <si>
    <t>California Rate Filing Checklist</t>
  </si>
  <si>
    <t>Item #</t>
  </si>
  <si>
    <t>Item Description (tab items that should be submit as separate documents)</t>
  </si>
  <si>
    <t>Filename</t>
  </si>
  <si>
    <t>Tab name/location</t>
  </si>
  <si>
    <t>Annual Rate (proposed annual premium rates for the Most Common Plan(s))</t>
  </si>
  <si>
    <t>Changes in member cost-sharing and benefits exempted from cost-sharing</t>
  </si>
  <si>
    <t>compared to prior year</t>
  </si>
  <si>
    <t>Region Number</t>
  </si>
  <si>
    <t>County Name</t>
  </si>
  <si>
    <t>Zip Code</t>
  </si>
  <si>
    <t>Alpine</t>
  </si>
  <si>
    <t>Amador</t>
  </si>
  <si>
    <t>Butte</t>
  </si>
  <si>
    <t>Calaveras</t>
  </si>
  <si>
    <t>Colusa</t>
  </si>
  <si>
    <t>Del Norte</t>
  </si>
  <si>
    <t>Glenn</t>
  </si>
  <si>
    <t>Humboldt</t>
  </si>
  <si>
    <t>Lake</t>
  </si>
  <si>
    <t>Lassen</t>
  </si>
  <si>
    <t>Mendocino</t>
  </si>
  <si>
    <t>Modoc</t>
  </si>
  <si>
    <t>Nevada</t>
  </si>
  <si>
    <t>Plumas</t>
  </si>
  <si>
    <t>Shasta</t>
  </si>
  <si>
    <t>Sierra</t>
  </si>
  <si>
    <t>Siskiyou</t>
  </si>
  <si>
    <t>Sutter</t>
  </si>
  <si>
    <t>Tehama</t>
  </si>
  <si>
    <t>Trinity</t>
  </si>
  <si>
    <t>Tuolumne</t>
  </si>
  <si>
    <t>Yuba</t>
  </si>
  <si>
    <t>Marin</t>
  </si>
  <si>
    <t>Napa</t>
  </si>
  <si>
    <t>Solano</t>
  </si>
  <si>
    <t>Sonoma</t>
  </si>
  <si>
    <t>El Dorado</t>
  </si>
  <si>
    <t>Placer</t>
  </si>
  <si>
    <t>Sacramento</t>
  </si>
  <si>
    <t>Yolo</t>
  </si>
  <si>
    <t>San Francisco</t>
  </si>
  <si>
    <t>Contra Costa</t>
  </si>
  <si>
    <t>Alameda</t>
  </si>
  <si>
    <t>Santa Clara</t>
  </si>
  <si>
    <t>San Mateo</t>
  </si>
  <si>
    <t>Monterey</t>
  </si>
  <si>
    <t>San Benito</t>
  </si>
  <si>
    <t>Santa Cruz</t>
  </si>
  <si>
    <t>Mariposa</t>
  </si>
  <si>
    <t>Merced</t>
  </si>
  <si>
    <t>San Joaquin</t>
  </si>
  <si>
    <t>Stanislaus</t>
  </si>
  <si>
    <t>Tulare</t>
  </si>
  <si>
    <t>Fresno</t>
  </si>
  <si>
    <t>Kings</t>
  </si>
  <si>
    <t>Madera</t>
  </si>
  <si>
    <t>San Luis Obispo</t>
  </si>
  <si>
    <t>Santa Barbara</t>
  </si>
  <si>
    <t>Ventura</t>
  </si>
  <si>
    <t>Imperial</t>
  </si>
  <si>
    <t>Inyo</t>
  </si>
  <si>
    <t>Mono</t>
  </si>
  <si>
    <t>Kern</t>
  </si>
  <si>
    <t>Los Angeles</t>
  </si>
  <si>
    <t>906XX</t>
  </si>
  <si>
    <t>907XX</t>
  </si>
  <si>
    <t>908XX</t>
  </si>
  <si>
    <t>909XX</t>
  </si>
  <si>
    <t>910XX</t>
  </si>
  <si>
    <t>911XX</t>
  </si>
  <si>
    <t>912XX</t>
  </si>
  <si>
    <t>915XX</t>
  </si>
  <si>
    <t>917XX</t>
  </si>
  <si>
    <t>918XX</t>
  </si>
  <si>
    <t>935XX</t>
  </si>
  <si>
    <t>Los Angeles Zip Code Not in Region 15</t>
  </si>
  <si>
    <t>Riverside</t>
  </si>
  <si>
    <t>San Bernardino</t>
  </si>
  <si>
    <t>Orange</t>
  </si>
  <si>
    <t>San Diego</t>
  </si>
  <si>
    <t>California Rate Filing - Appendix for Geographic Region Definition</t>
  </si>
  <si>
    <t>Experience</t>
  </si>
  <si>
    <t>rate filing, including both the absolute amount of the change, and the percentage change, and quantify the impact of each change</t>
  </si>
  <si>
    <t>on each of the rates included the filing.  Also, describe any changes in benefits exempted from cost-sharing, as well as any</t>
  </si>
  <si>
    <t>newly-imposed cost-sharing.</t>
  </si>
  <si>
    <t>Please Note: Fields shaded in blue will update automatically, there is no need to interact with these cells.</t>
  </si>
  <si>
    <t>Medical - Incurred Paid Claims</t>
  </si>
  <si>
    <t>Rx - Incurred Paid Claims</t>
  </si>
  <si>
    <t>Capitation</t>
  </si>
  <si>
    <t>Medical - IBNP</t>
  </si>
  <si>
    <t>Rx - IBNP</t>
  </si>
  <si>
    <t>Medical - Incurred Claims</t>
  </si>
  <si>
    <t>Rx - Incurred Claims</t>
  </si>
  <si>
    <t>Incurred Month</t>
  </si>
  <si>
    <t>Dollar Cost:</t>
  </si>
  <si>
    <r>
      <t xml:space="preserve"> </t>
    </r>
    <r>
      <rPr>
        <b/>
        <u/>
        <sz val="12"/>
        <rFont val="Arial"/>
        <family val="2"/>
      </rPr>
      <t xml:space="preserve">California Product Rate Filing Form </t>
    </r>
  </si>
  <si>
    <t>Service Category/Price Paid by Medicare Program</t>
  </si>
  <si>
    <t>HMO – Health Maintenance Organization PPO – Preferred Provider Organization</t>
  </si>
  <si>
    <t>EPO – Exclusive Provider Organization POS – Point-of-Service</t>
  </si>
  <si>
    <t>HDHP – High Deductible Health Plan with or without Savings Options (HRA, HSA)</t>
  </si>
  <si>
    <t>IV. Key Drivers of Overall Average Rate Change.</t>
  </si>
  <si>
    <t>Provide a detailed breakdown of the Overall Rate Change.</t>
  </si>
  <si>
    <t>List separately the impact of any extraordinary events</t>
  </si>
  <si>
    <t>(e.g. COVID-19 pandemic, new block buster drugs, natural disasters, etc.)</t>
  </si>
  <si>
    <t>Description (specify)</t>
  </si>
  <si>
    <t>Ann. Change</t>
  </si>
  <si>
    <t>Driver 1</t>
  </si>
  <si>
    <t>Driver 2</t>
  </si>
  <si>
    <t>Driver 3</t>
  </si>
  <si>
    <t>COVID-19</t>
  </si>
  <si>
    <t>Driver</t>
  </si>
  <si>
    <t>Overall Rate Change</t>
  </si>
  <si>
    <t>Small Group</t>
  </si>
  <si>
    <t xml:space="preserve">                                  Statewide</t>
  </si>
  <si>
    <t xml:space="preserve">                               Statewide</t>
  </si>
  <si>
    <t>for each Benefit Category</t>
  </si>
  <si>
    <t>Individual</t>
  </si>
  <si>
    <t>Product Types Covered by this Filing</t>
  </si>
  <si>
    <t>New_Product</t>
  </si>
  <si>
    <t>Existing_Product</t>
  </si>
  <si>
    <t>Geo_Region</t>
  </si>
  <si>
    <t>Price_Inflation</t>
  </si>
  <si>
    <t>Amt_Spent_Util</t>
  </si>
  <si>
    <t>H&amp;S Code 1385.03 (e) - Amount Spent PMPM</t>
  </si>
  <si>
    <t>Avg Rate Changes</t>
  </si>
  <si>
    <t>Historical and Projected Premiums, Medical Claim Costs, Member Months information.</t>
  </si>
  <si>
    <t xml:space="preserve"> 7) Geo_Region tab</t>
  </si>
  <si>
    <t xml:space="preserve"> 8) Price_Inflation tab</t>
  </si>
  <si>
    <t>Effective Date of the Rate Change (the earliest date)</t>
  </si>
  <si>
    <t>High Deductible Health Plan (HDHP)</t>
  </si>
  <si>
    <t>Average Rate Change (weighted average based on premium)</t>
  </si>
  <si>
    <t>Average Rate Change (weighted average based on number of members)</t>
  </si>
  <si>
    <t>Medical Costs Prior to Rate Change</t>
  </si>
  <si>
    <t>Medical Costs After Rate Change</t>
  </si>
  <si>
    <t>Administrative Costs Prior to Rate Change</t>
  </si>
  <si>
    <t>Administrative Costs After Rate Change</t>
  </si>
  <si>
    <t>Profit/Margin Projected Prior to Rate Change</t>
  </si>
  <si>
    <t>Profit/Margin Projected After Rate Change</t>
  </si>
  <si>
    <t>From</t>
  </si>
  <si>
    <t>To</t>
  </si>
  <si>
    <t>After Rate Change</t>
  </si>
  <si>
    <t>Prior to Rate Change</t>
  </si>
  <si>
    <t>Three Years Prior to Rating Period</t>
  </si>
  <si>
    <t>Two Years Prior to Rating Period</t>
  </si>
  <si>
    <t>Year Immediately Prior to Rating Period</t>
  </si>
  <si>
    <t>12 Month Rating Period</t>
  </si>
  <si>
    <t>(Every Range Must be 12 Months of Data if Available)</t>
  </si>
  <si>
    <t>May Include some Projection Months</t>
  </si>
  <si>
    <t>Most Recent Available Month of Claims Experience Data (Populates Experience Tab)</t>
  </si>
  <si>
    <t xml:space="preserve"> 10.</t>
  </si>
  <si>
    <t xml:space="preserve"> 11.</t>
  </si>
  <si>
    <t xml:space="preserve"> 12.</t>
  </si>
  <si>
    <t>May Include Some Projection Months</t>
  </si>
  <si>
    <t>Projected medical Allowed trend</t>
  </si>
  <si>
    <t>Provide the Amount Spent PMPM</t>
  </si>
  <si>
    <t>Provide the Utilization PTMPY</t>
  </si>
  <si>
    <t>Projected to the 12 Month Rating Period</t>
  </si>
  <si>
    <t>H&amp;S Code 1385.03 (f) - Rate Changes in Rating Period by Effective Month, by Product Type, and by Rating Method</t>
  </si>
  <si>
    <t>If a HP is unable to file the information of Geo_Region, Price_Inflation, Rating Factors and Methodology tabs, it will need to file the Amt_spent_util tab. (Justify in Comment Section Below if Unable to File)</t>
  </si>
  <si>
    <t>Number of members affected by each plan contract form was provided in item 8, above, and need not be repeated</t>
  </si>
  <si>
    <t xml:space="preserve">                                      New Service   </t>
  </si>
  <si>
    <t>If helpful to understanding the basis for the filed rate increases, the Health Plan may, but is not required to, disaggregate</t>
  </si>
  <si>
    <t xml:space="preserve"> 9) Amt_spent_util tab if a HP that fails to file the information of Geo_Region, Price_Inflation</t>
  </si>
  <si>
    <t>For policies subject to Sections 1374.21, 1385.01, 1385.02, 1385.03 and 1385.07 Health and Safety Code.</t>
  </si>
  <si>
    <t>For the expense period on which the rates are based, premium attributed to (percentage):</t>
  </si>
  <si>
    <t>Enrollee Months in each policy form</t>
  </si>
  <si>
    <t>H&amp;S Code 1385.03 (b) &amp; CIC 10181.3 (b) - Information for New Product only</t>
  </si>
  <si>
    <t>H&amp;S Code 1385.03 (b) &amp; CIC 10181.3 (b) - Existing Product Information</t>
  </si>
  <si>
    <t>H&amp;S Code 1385.07 (d) &amp; CIC 10181.7 (d)</t>
  </si>
  <si>
    <t>H&amp;S Code 1385.03 (c) &amp; CIC 10181.3 (c) - Geo_Region Trend - Health Plan (HP) or Insurer overall annual Medical Trend</t>
  </si>
  <si>
    <t>H&amp;S Code 1385.03 (d) &amp; CIC 10181.3 (d) - Trend attributable to the Use of Services, Price Inflation and Fees</t>
  </si>
  <si>
    <t>administrative costs, compared to the prior year, associated with the submitted rate filing, and quantify the impact of each change</t>
  </si>
  <si>
    <t xml:space="preserve">                                    Sections 10181, 10181.2, 10181.3, 10181.7, 10199.1 Insurance Code.</t>
  </si>
  <si>
    <t>10) HP or Insurer has to provide the premium rate manual</t>
  </si>
  <si>
    <t xml:space="preserve">11) HP or Insurer has to provide any changes of methodology from the prior filing  </t>
  </si>
  <si>
    <t>The HP or Insurer must provide aggregated additional data that demonstrates or reasonably estimates year-to-year cost increases per member in specific Benefit Categories in a separate document.</t>
  </si>
  <si>
    <t>3) Price Paid as PMPM by HP or Insurer vs. Price Paid as PMPM by Medicare Program (Provide data for the most recently completed calendar year)</t>
  </si>
  <si>
    <t xml:space="preserve">The HP or Insurer must provide information by Benefit Category that demonstrates the Price Paid by the HP or Insurer compared to the Price Paid by the Medicare Program for the same services.  </t>
  </si>
  <si>
    <t>Service Category/Price Paid by HP or Insurer</t>
  </si>
  <si>
    <t>Policy Form (Product Type) and Average Rate Increase</t>
  </si>
  <si>
    <t>Plan Contract (Product Type) and Marketing Name (Product Name)</t>
  </si>
  <si>
    <t>Number of Contract Forms (Product Types) Covered by this Filing</t>
  </si>
  <si>
    <t>List all the plan contract form numbers (product types) covered by this filing, and all product names associated with each</t>
  </si>
  <si>
    <t>contract form number (product type), in the spreadsheet submitted in response to Question 6.</t>
  </si>
  <si>
    <t>Health Plan or Insurer Contract Form Numbers (Product Types) Covered by this Filing</t>
  </si>
  <si>
    <t>List all the plan contract form numbers (product types) covered by this filing in column "A" of the</t>
  </si>
  <si>
    <t>Health Plan or Insurer contract form (product type) in column "B" of the "CA Rate Filing Spreadsheet" tab</t>
  </si>
  <si>
    <t>List each open or closed product by policy form (product type) number.</t>
  </si>
  <si>
    <t>For each policy form (product type) number, indicate in column "C" of the "CA Rate Filing Spreadsheet" tab  whether the products</t>
  </si>
  <si>
    <t>If all policy forms (product types) listed are open, indicate "All Open"</t>
  </si>
  <si>
    <t xml:space="preserve">If all policy forms (product types) listed are closed, indicate "All Closed" </t>
  </si>
  <si>
    <t>If only some policy forms (product types) listed are closed, indicate "Some are Closed"</t>
  </si>
  <si>
    <t>For each policy form (product type):</t>
  </si>
  <si>
    <t>For each plan contract form (product type):</t>
  </si>
  <si>
    <t>plan contract forms (product types) included in this filing for the year prior to the requested rate increase, then also describe any changes in</t>
  </si>
  <si>
    <t>Policy Form Number
(Product Type)</t>
  </si>
  <si>
    <t>Enrollee Months in Each Policy Form (Product Type)</t>
  </si>
  <si>
    <t>Plan Contract Form Numbers 
(Product Type)</t>
  </si>
  <si>
    <t>Marketing Names 
(Product Name)</t>
  </si>
  <si>
    <t>3a) In lieu of the benefit grid, HP or Insurer can submit a screenshot of the Actuarial Value.</t>
  </si>
  <si>
    <t xml:space="preserve">The HP or Insurer must provide the plan’s overall annual Medical Allowed Trend by Benefit Category and Geographic Region. Aggregate additional data in major Geographic Regions of the state. </t>
  </si>
  <si>
    <t xml:space="preserve">   Experience data on which the trends are calculated should be normalized to remove impact of shift in age/gender,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</si>
</sst>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
    <numFmt numFmtId="165" formatCode="&quot;$&quot;#,##0.00"/>
    <numFmt numFmtId="166" formatCode="0.00_);\(0.00\)"/>
    <numFmt numFmtId="167" formatCode="_(* #,##0_);_(* \(#,##0\);_(* &quot;-&quot;??_);_(@_)"/>
    <numFmt numFmtId="168" formatCode="&quot;$&quot;#,##0"/>
    <numFmt numFmtId="169" formatCode="mm/yyyy"/>
  </numFmts>
  <fonts count="29" x14ac:knownFonts="1">
    <font>
      <sz val="12"/>
      <color theme="1"/>
      <name val="Arial"/>
      <family val="2"/>
    </font>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1"/>
      <color theme="1"/>
      <name val="Calibri"/>
      <family val="2"/>
      <scheme val="minor"/>
    </font>
    <font>
      <b/>
      <sz val="12"/>
      <name val="Arial"/>
      <family val="2"/>
    </font>
    <font>
      <sz val="10"/>
      <name val="Arial"/>
      <family val="2"/>
    </font>
    <font>
      <sz val="12"/>
      <name val="Arial"/>
      <family val="2"/>
    </font>
    <font>
      <sz val="12"/>
      <color theme="1"/>
      <name val="Calibri"/>
      <family val="2"/>
      <scheme val="minor"/>
    </font>
    <font>
      <sz val="12"/>
      <color rgb="FF000000"/>
      <name val="Arial"/>
      <family val="2"/>
    </font>
    <font>
      <b/>
      <i/>
      <sz val="12"/>
      <color rgb="FF000000"/>
      <name val="Arial"/>
      <family val="2"/>
    </font>
    <font>
      <b/>
      <i/>
      <sz val="12"/>
      <name val="Arial"/>
      <family val="2"/>
    </font>
    <font>
      <u/>
      <sz val="12"/>
      <color theme="10"/>
      <name val="Arial"/>
      <family val="2"/>
    </font>
    <font>
      <sz val="14"/>
      <name val="Arial"/>
      <family val="2"/>
    </font>
    <font>
      <b/>
      <sz val="14"/>
      <color theme="1"/>
      <name val="Arial"/>
      <family val="2"/>
    </font>
    <font>
      <sz val="10"/>
      <color theme="1"/>
      <name val="Times New Roman"/>
      <family val="1"/>
    </font>
    <font>
      <b/>
      <sz val="10"/>
      <name val="Arial"/>
      <family val="2"/>
    </font>
    <font>
      <u/>
      <sz val="12"/>
      <name val="Arial"/>
      <family val="2"/>
    </font>
    <font>
      <sz val="11"/>
      <name val="Arial"/>
      <family val="2"/>
    </font>
    <font>
      <sz val="12"/>
      <name val="Calibri"/>
      <family val="2"/>
      <scheme val="minor"/>
    </font>
    <font>
      <sz val="11"/>
      <name val="Calibri"/>
      <family val="2"/>
      <scheme val="minor"/>
    </font>
    <font>
      <b/>
      <i/>
      <sz val="11"/>
      <name val="Arial"/>
      <family val="2"/>
    </font>
    <font>
      <i/>
      <sz val="12"/>
      <name val="Arial"/>
      <family val="2"/>
    </font>
    <font>
      <i/>
      <sz val="11"/>
      <name val="Arial"/>
      <family val="2"/>
    </font>
    <font>
      <b/>
      <u/>
      <sz val="12"/>
      <name val="Arial"/>
      <family val="2"/>
    </font>
    <font>
      <b/>
      <sz val="11"/>
      <name val="Arial"/>
      <family val="2"/>
    </font>
    <font>
      <i/>
      <sz val="12"/>
      <name val="Calibri"/>
      <family val="2"/>
      <scheme val="minor"/>
    </font>
    <font>
      <b/>
      <sz val="12"/>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style="thin">
        <color indexed="23"/>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style="thin">
        <color indexed="64"/>
      </top>
      <bottom style="thin">
        <color theme="1"/>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right style="thin">
        <color theme="0"/>
      </right>
      <top style="medium">
        <color indexed="64"/>
      </top>
      <bottom style="thin">
        <color indexed="64"/>
      </bottom>
      <diagonal/>
    </border>
    <border>
      <left style="thin">
        <color auto="1"/>
      </left>
      <right/>
      <top/>
      <bottom style="thin">
        <color auto="1"/>
      </bottom>
      <diagonal/>
    </border>
    <border>
      <left style="thin">
        <color theme="1"/>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theme="0"/>
      </left>
      <right/>
      <top style="medium">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1"/>
      </left>
      <right style="thin">
        <color theme="0"/>
      </right>
      <top style="thin">
        <color theme="1"/>
      </top>
      <bottom style="thin">
        <color theme="1"/>
      </bottom>
      <diagonal/>
    </border>
    <border>
      <left/>
      <right style="thin">
        <color theme="0"/>
      </right>
      <top style="thin">
        <color theme="1"/>
      </top>
      <bottom style="thin">
        <color theme="1"/>
      </bottom>
      <diagonal/>
    </border>
    <border>
      <left/>
      <right style="thin">
        <color theme="1"/>
      </right>
      <top style="thin">
        <color theme="1"/>
      </top>
      <bottom style="thin">
        <color theme="1"/>
      </bottom>
      <diagonal/>
    </border>
    <border>
      <left/>
      <right style="thin">
        <color theme="0"/>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5" fillId="0" borderId="0"/>
    <xf numFmtId="0" fontId="7" fillId="0" borderId="0"/>
    <xf numFmtId="9" fontId="3" fillId="0" borderId="0" applyFont="0" applyFill="0" applyBorder="0" applyAlignment="0" applyProtection="0"/>
    <xf numFmtId="0" fontId="13" fillId="0" borderId="0" applyNumberFormat="0" applyFill="0" applyBorder="0" applyAlignment="0" applyProtection="0"/>
    <xf numFmtId="0" fontId="7" fillId="0" borderId="0"/>
    <xf numFmtId="9"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0" fontId="2" fillId="0" borderId="0"/>
    <xf numFmtId="43" fontId="3" fillId="0" borderId="0" applyFont="0" applyFill="0" applyBorder="0" applyAlignment="0" applyProtection="0"/>
    <xf numFmtId="0" fontId="1" fillId="0" borderId="0"/>
    <xf numFmtId="9" fontId="1" fillId="0" borderId="0" applyFont="0" applyFill="0" applyBorder="0" applyAlignment="0" applyProtection="0"/>
  </cellStyleXfs>
  <cellXfs count="395">
    <xf numFmtId="0" fontId="0" fillId="0" borderId="0" xfId="0"/>
    <xf numFmtId="0" fontId="6" fillId="2" borderId="0" xfId="1" applyFont="1" applyFill="1" applyAlignment="1" applyProtection="1"/>
    <xf numFmtId="0" fontId="5" fillId="0" borderId="0" xfId="1"/>
    <xf numFmtId="0" fontId="6" fillId="0" borderId="0" xfId="1" applyFont="1" applyAlignment="1" applyProtection="1"/>
    <xf numFmtId="0" fontId="6" fillId="0" borderId="1" xfId="2" applyFont="1" applyBorder="1" applyAlignment="1" applyProtection="1">
      <alignment vertical="center"/>
    </xf>
    <xf numFmtId="0" fontId="3" fillId="0" borderId="0" xfId="1" applyFont="1"/>
    <xf numFmtId="0" fontId="9" fillId="0" borderId="0" xfId="1" applyFont="1"/>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vertical="center"/>
    </xf>
    <xf numFmtId="0" fontId="14" fillId="0" borderId="0" xfId="5" applyFont="1" applyAlignment="1">
      <alignment wrapText="1"/>
    </xf>
    <xf numFmtId="0" fontId="4" fillId="0" borderId="0" xfId="1" applyFont="1"/>
    <xf numFmtId="0" fontId="3" fillId="0" borderId="0" xfId="1" applyFont="1" applyBorder="1"/>
    <xf numFmtId="0" fontId="8" fillId="0" borderId="0" xfId="5" applyFont="1" applyAlignment="1">
      <alignment wrapText="1"/>
    </xf>
    <xf numFmtId="0" fontId="16" fillId="0" borderId="0" xfId="1" applyFont="1"/>
    <xf numFmtId="0" fontId="10" fillId="0" borderId="0" xfId="1" applyFont="1" applyBorder="1" applyAlignment="1">
      <alignment vertical="center"/>
    </xf>
    <xf numFmtId="0" fontId="5" fillId="0" borderId="0" xfId="1" applyBorder="1"/>
    <xf numFmtId="0" fontId="5" fillId="0" borderId="0" xfId="1" applyFill="1" applyBorder="1"/>
    <xf numFmtId="0" fontId="15" fillId="0" borderId="0" xfId="1" applyFont="1" applyBorder="1" applyAlignment="1">
      <alignment wrapText="1"/>
    </xf>
    <xf numFmtId="0" fontId="16" fillId="0" borderId="0" xfId="1" applyFont="1" applyBorder="1"/>
    <xf numFmtId="0" fontId="15" fillId="0" borderId="0" xfId="1" applyFont="1" applyBorder="1" applyAlignment="1">
      <alignment vertical="center"/>
    </xf>
    <xf numFmtId="0" fontId="11" fillId="0" borderId="0" xfId="1" applyFont="1" applyBorder="1" applyAlignment="1">
      <alignment vertical="center"/>
    </xf>
    <xf numFmtId="0" fontId="0" fillId="0" borderId="0" xfId="0" applyBorder="1"/>
    <xf numFmtId="0" fontId="6" fillId="0" borderId="0" xfId="5" applyFont="1" applyAlignment="1">
      <alignment wrapText="1"/>
    </xf>
    <xf numFmtId="0" fontId="10" fillId="6" borderId="0" xfId="1" applyFont="1" applyFill="1" applyBorder="1" applyAlignment="1">
      <alignment vertical="center"/>
    </xf>
    <xf numFmtId="0" fontId="8" fillId="3" borderId="22" xfId="2" applyFont="1" applyFill="1" applyBorder="1" applyProtection="1"/>
    <xf numFmtId="0" fontId="8" fillId="3" borderId="24" xfId="2" applyFont="1" applyFill="1" applyBorder="1" applyProtection="1"/>
    <xf numFmtId="0" fontId="8" fillId="3" borderId="25" xfId="2" applyFont="1" applyFill="1" applyBorder="1" applyAlignment="1" applyProtection="1">
      <alignment horizontal="center"/>
      <protection locked="0"/>
    </xf>
    <xf numFmtId="0" fontId="6" fillId="0" borderId="1" xfId="2" quotePrefix="1" applyFont="1" applyBorder="1" applyAlignment="1" applyProtection="1">
      <alignment horizontal="left" vertical="center"/>
    </xf>
    <xf numFmtId="49" fontId="8" fillId="0" borderId="1" xfId="2" applyNumberFormat="1" applyFont="1" applyBorder="1" applyAlignment="1" applyProtection="1">
      <alignment horizontal="right" vertical="center"/>
      <protection locked="0"/>
    </xf>
    <xf numFmtId="0" fontId="8" fillId="0" borderId="1" xfId="2" applyFont="1" applyBorder="1" applyAlignment="1" applyProtection="1">
      <alignment horizontal="right" vertical="center"/>
      <protection locked="0"/>
    </xf>
    <xf numFmtId="49" fontId="8" fillId="0" borderId="1" xfId="2" applyNumberFormat="1" applyFont="1" applyFill="1" applyBorder="1" applyAlignment="1" applyProtection="1">
      <alignment horizontal="right" vertical="center"/>
      <protection locked="0"/>
    </xf>
    <xf numFmtId="49" fontId="18" fillId="0" borderId="1" xfId="4" applyNumberFormat="1" applyFont="1" applyBorder="1" applyAlignment="1" applyProtection="1">
      <alignment horizontal="right" vertical="center"/>
      <protection locked="0"/>
    </xf>
    <xf numFmtId="0" fontId="2" fillId="0" borderId="0" xfId="1" applyFont="1" applyFill="1" applyBorder="1"/>
    <xf numFmtId="49" fontId="3" fillId="7" borderId="0" xfId="1" applyNumberFormat="1" applyFont="1" applyFill="1"/>
    <xf numFmtId="49" fontId="8" fillId="7" borderId="0" xfId="5" applyNumberFormat="1" applyFont="1" applyFill="1" applyAlignment="1"/>
    <xf numFmtId="0" fontId="6" fillId="0" borderId="0" xfId="2" quotePrefix="1" applyFont="1" applyBorder="1" applyAlignment="1" applyProtection="1">
      <alignment horizontal="left" vertical="center"/>
    </xf>
    <xf numFmtId="0" fontId="6" fillId="0" borderId="0" xfId="2" applyFont="1" applyBorder="1" applyAlignment="1" applyProtection="1">
      <alignment vertical="center"/>
    </xf>
    <xf numFmtId="49" fontId="6" fillId="0" borderId="0" xfId="2" applyNumberFormat="1" applyFont="1" applyBorder="1" applyAlignment="1" applyProtection="1">
      <alignment horizontal="right" vertical="center"/>
      <protection locked="0"/>
    </xf>
    <xf numFmtId="49" fontId="6" fillId="0" borderId="4" xfId="2" applyNumberFormat="1" applyFont="1" applyBorder="1" applyAlignment="1" applyProtection="1">
      <alignment horizontal="right" vertical="center"/>
      <protection locked="0"/>
    </xf>
    <xf numFmtId="0" fontId="19" fillId="0" borderId="0" xfId="1" applyFont="1"/>
    <xf numFmtId="0" fontId="6" fillId="0" borderId="0" xfId="1" applyFont="1" applyProtection="1">
      <protection locked="0"/>
    </xf>
    <xf numFmtId="0" fontId="8" fillId="0" borderId="0" xfId="1" applyFont="1" applyProtection="1">
      <protection locked="0"/>
    </xf>
    <xf numFmtId="0" fontId="8" fillId="0" borderId="0" xfId="1" applyFont="1"/>
    <xf numFmtId="0" fontId="6" fillId="0" borderId="0" xfId="1" applyFont="1" applyAlignme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6" fillId="0" borderId="0" xfId="1" applyFont="1" applyAlignment="1" applyProtection="1">
      <alignment horizontal="center" vertical="center"/>
      <protection locked="0"/>
    </xf>
    <xf numFmtId="49" fontId="8" fillId="0" borderId="0" xfId="2" applyNumberFormat="1" applyFont="1" applyBorder="1" applyAlignment="1" applyProtection="1">
      <alignment horizontal="right" vertical="center"/>
      <protection locked="0"/>
    </xf>
    <xf numFmtId="164" fontId="8" fillId="0" borderId="4" xfId="2" applyNumberFormat="1" applyFont="1" applyFill="1" applyBorder="1" applyAlignment="1" applyProtection="1">
      <alignment horizontal="right" vertical="center"/>
      <protection locked="0"/>
    </xf>
    <xf numFmtId="164" fontId="8" fillId="0" borderId="21" xfId="2" applyNumberFormat="1" applyFont="1" applyBorder="1" applyAlignment="1" applyProtection="1">
      <alignment horizontal="right" vertical="center"/>
      <protection locked="0"/>
    </xf>
    <xf numFmtId="164" fontId="8" fillId="0" borderId="11" xfId="2" applyNumberFormat="1" applyFont="1" applyBorder="1" applyAlignment="1" applyProtection="1">
      <alignment horizontal="right" vertical="center"/>
      <protection locked="0"/>
    </xf>
    <xf numFmtId="164" fontId="8" fillId="0" borderId="10" xfId="2" applyNumberFormat="1" applyFont="1" applyBorder="1" applyAlignment="1" applyProtection="1">
      <alignment horizontal="right" vertical="center"/>
      <protection locked="0"/>
    </xf>
    <xf numFmtId="164" fontId="8" fillId="0" borderId="16" xfId="2" applyNumberFormat="1" applyFont="1" applyBorder="1" applyAlignment="1" applyProtection="1">
      <alignment horizontal="right" vertical="center"/>
      <protection locked="0"/>
    </xf>
    <xf numFmtId="169" fontId="8" fillId="0" borderId="1" xfId="2" applyNumberFormat="1" applyFont="1" applyBorder="1" applyAlignment="1" applyProtection="1">
      <alignment horizontal="right" vertical="center"/>
      <protection locked="0"/>
    </xf>
    <xf numFmtId="0" fontId="8" fillId="0" borderId="0" xfId="1" applyFont="1" applyAlignment="1" applyProtection="1">
      <alignment vertical="center"/>
      <protection locked="0"/>
    </xf>
    <xf numFmtId="0" fontId="8" fillId="0" borderId="0" xfId="0" applyFont="1" applyAlignment="1" applyProtection="1">
      <alignment wrapText="1"/>
      <protection locked="0"/>
    </xf>
    <xf numFmtId="0" fontId="12" fillId="0" borderId="0" xfId="1" applyFont="1" applyProtection="1">
      <protection locked="0"/>
    </xf>
    <xf numFmtId="0" fontId="7" fillId="0" borderId="0" xfId="0" applyFont="1" applyAlignment="1" applyProtection="1">
      <alignment wrapText="1"/>
      <protection locked="0"/>
    </xf>
    <xf numFmtId="0" fontId="8" fillId="0" borderId="0" xfId="1" applyFont="1" applyBorder="1" applyAlignment="1" applyProtection="1">
      <alignment vertical="center"/>
      <protection locked="0"/>
    </xf>
    <xf numFmtId="0" fontId="20" fillId="0" borderId="0" xfId="1" applyFont="1" applyBorder="1" applyProtection="1">
      <protection locked="0"/>
    </xf>
    <xf numFmtId="0" fontId="8" fillId="0" borderId="0" xfId="1" applyFont="1" applyBorder="1" applyProtection="1">
      <protection locked="0"/>
    </xf>
    <xf numFmtId="0" fontId="8" fillId="0" borderId="0" xfId="11" applyFont="1" applyProtection="1">
      <protection locked="0"/>
    </xf>
    <xf numFmtId="0" fontId="8" fillId="0" borderId="0" xfId="0" applyFont="1" applyFill="1" applyProtection="1">
      <protection locked="0"/>
    </xf>
    <xf numFmtId="0" fontId="8" fillId="0" borderId="0" xfId="0" applyFont="1" applyProtection="1">
      <protection locked="0"/>
    </xf>
    <xf numFmtId="164" fontId="8" fillId="0" borderId="1" xfId="3" applyNumberFormat="1" applyFont="1" applyBorder="1" applyAlignment="1" applyProtection="1">
      <alignment wrapText="1"/>
      <protection locked="0"/>
    </xf>
    <xf numFmtId="3" fontId="8" fillId="0" borderId="1" xfId="0" applyNumberFormat="1" applyFont="1" applyBorder="1" applyAlignment="1" applyProtection="1">
      <alignment wrapText="1"/>
      <protection locked="0"/>
    </xf>
    <xf numFmtId="0" fontId="8" fillId="0" borderId="1" xfId="0" applyFont="1" applyBorder="1" applyAlignment="1" applyProtection="1">
      <alignment wrapText="1"/>
      <protection locked="0"/>
    </xf>
    <xf numFmtId="42" fontId="8" fillId="0" borderId="1" xfId="0" applyNumberFormat="1" applyFont="1" applyBorder="1" applyAlignment="1" applyProtection="1">
      <alignment wrapText="1"/>
      <protection locked="0"/>
    </xf>
    <xf numFmtId="10" fontId="8" fillId="0" borderId="1" xfId="0" applyNumberFormat="1" applyFont="1" applyBorder="1" applyAlignment="1" applyProtection="1">
      <alignment wrapText="1"/>
      <protection locked="0"/>
    </xf>
    <xf numFmtId="0" fontId="6" fillId="0" borderId="1" xfId="1" applyFont="1" applyBorder="1" applyAlignment="1" applyProtection="1">
      <alignment wrapText="1"/>
      <protection locked="0"/>
    </xf>
    <xf numFmtId="0" fontId="6" fillId="0" borderId="1" xfId="1" applyFont="1" applyBorder="1" applyAlignment="1" applyProtection="1">
      <alignment horizontal="center" vertical="center" wrapText="1"/>
      <protection locked="0"/>
    </xf>
    <xf numFmtId="0" fontId="6" fillId="0" borderId="6" xfId="1" applyFont="1" applyBorder="1" applyAlignment="1" applyProtection="1">
      <alignment horizontal="center" vertical="center"/>
      <protection locked="0"/>
    </xf>
    <xf numFmtId="0" fontId="6" fillId="0" borderId="53" xfId="1" applyFont="1" applyBorder="1" applyAlignment="1" applyProtection="1">
      <alignment horizontal="left" vertical="center" wrapText="1"/>
      <protection locked="0"/>
    </xf>
    <xf numFmtId="0" fontId="8" fillId="0" borderId="1" xfId="1" applyFont="1" applyBorder="1" applyAlignment="1" applyProtection="1">
      <alignment vertical="center"/>
      <protection locked="0"/>
    </xf>
    <xf numFmtId="0" fontId="8" fillId="0" borderId="6" xfId="1" applyNumberFormat="1" applyFont="1" applyBorder="1" applyAlignment="1" applyProtection="1">
      <alignment vertical="center"/>
      <protection locked="0"/>
    </xf>
    <xf numFmtId="0" fontId="8" fillId="0" borderId="53" xfId="1" applyNumberFormat="1" applyFont="1" applyBorder="1" applyAlignment="1" applyProtection="1">
      <alignment vertical="center"/>
      <protection locked="0"/>
    </xf>
    <xf numFmtId="0" fontId="6" fillId="2" borderId="0" xfId="1" applyFont="1" applyFill="1" applyBorder="1" applyProtection="1">
      <protection locked="0"/>
    </xf>
    <xf numFmtId="0" fontId="8" fillId="0" borderId="0" xfId="0" applyFont="1" applyFill="1" applyAlignment="1" applyProtection="1">
      <alignment horizontal="left" vertical="center"/>
      <protection locked="0"/>
    </xf>
    <xf numFmtId="0" fontId="19" fillId="0" borderId="0" xfId="1" applyFont="1" applyProtection="1">
      <protection locked="0"/>
    </xf>
    <xf numFmtId="0" fontId="8" fillId="0" borderId="0" xfId="1" applyFont="1" applyAlignment="1" applyProtection="1">
      <alignment horizontal="center" vertical="center"/>
      <protection locked="0"/>
    </xf>
    <xf numFmtId="0" fontId="8" fillId="0" borderId="0" xfId="1" applyFont="1" applyAlignment="1" applyProtection="1">
      <alignment horizontal="left" vertical="center" indent="5"/>
      <protection locked="0"/>
    </xf>
    <xf numFmtId="0" fontId="8" fillId="0" borderId="0" xfId="1" applyFont="1" applyFill="1" applyAlignment="1" applyProtection="1">
      <alignment horizontal="left" vertical="center" indent="5"/>
      <protection locked="0"/>
    </xf>
    <xf numFmtId="0" fontId="8" fillId="0" borderId="0" xfId="1" applyFont="1" applyFill="1" applyProtection="1">
      <protection locked="0"/>
    </xf>
    <xf numFmtId="0" fontId="8" fillId="0" borderId="0" xfId="1" quotePrefix="1" applyFont="1" applyAlignment="1" applyProtection="1">
      <alignment vertical="center"/>
      <protection locked="0"/>
    </xf>
    <xf numFmtId="0" fontId="8" fillId="0" borderId="0" xfId="1" applyFont="1" applyAlignment="1" applyProtection="1">
      <alignment horizontal="right"/>
      <protection locked="0"/>
    </xf>
    <xf numFmtId="49" fontId="8" fillId="0" borderId="4" xfId="1" applyNumberFormat="1" applyFont="1" applyBorder="1" applyAlignment="1" applyProtection="1">
      <alignment horizontal="right"/>
      <protection locked="0"/>
    </xf>
    <xf numFmtId="0" fontId="12" fillId="0" borderId="0" xfId="1" quotePrefix="1" applyFont="1" applyAlignment="1" applyProtection="1">
      <alignment vertical="center"/>
      <protection locked="0"/>
    </xf>
    <xf numFmtId="0" fontId="8" fillId="0" borderId="0" xfId="1" applyFont="1" applyFill="1" applyAlignment="1" applyProtection="1">
      <alignment vertical="center"/>
      <protection locked="0"/>
    </xf>
    <xf numFmtId="0" fontId="8" fillId="0" borderId="0" xfId="1" applyFont="1" applyFill="1" applyAlignment="1" applyProtection="1">
      <alignment horizontal="right"/>
      <protection locked="0"/>
    </xf>
    <xf numFmtId="49" fontId="8" fillId="0" borderId="0" xfId="1" applyNumberFormat="1" applyFont="1" applyBorder="1" applyAlignment="1" applyProtection="1">
      <alignment horizontal="right"/>
      <protection locked="0"/>
    </xf>
    <xf numFmtId="0" fontId="8" fillId="0" borderId="0" xfId="1" quotePrefix="1" applyFont="1" applyProtection="1">
      <protection locked="0"/>
    </xf>
    <xf numFmtId="0" fontId="12" fillId="0" borderId="0" xfId="1" applyFont="1" applyAlignment="1" applyProtection="1">
      <alignment vertical="center"/>
      <protection locked="0"/>
    </xf>
    <xf numFmtId="0" fontId="26" fillId="0" borderId="0" xfId="1" applyFont="1" applyProtection="1">
      <protection locked="0"/>
    </xf>
    <xf numFmtId="0" fontId="19" fillId="0" borderId="0" xfId="1" applyFont="1" applyFill="1" applyProtection="1">
      <protection locked="0"/>
    </xf>
    <xf numFmtId="49" fontId="8" fillId="5" borderId="4" xfId="1" applyNumberFormat="1" applyFont="1" applyFill="1" applyBorder="1" applyAlignment="1" applyProtection="1">
      <alignment horizontal="right"/>
    </xf>
    <xf numFmtId="0" fontId="8" fillId="5" borderId="4" xfId="1" applyFont="1" applyFill="1" applyBorder="1" applyAlignment="1" applyProtection="1">
      <alignment horizontal="right"/>
    </xf>
    <xf numFmtId="0" fontId="8" fillId="0" borderId="0" xfId="1" quotePrefix="1" applyFont="1" applyAlignment="1" applyProtection="1">
      <alignment horizontal="left" vertical="center" indent="5"/>
      <protection locked="0"/>
    </xf>
    <xf numFmtId="0" fontId="8" fillId="0" borderId="0" xfId="1" applyFont="1" applyAlignment="1" applyProtection="1">
      <alignment horizontal="left" vertical="top"/>
      <protection locked="0"/>
    </xf>
    <xf numFmtId="0" fontId="8" fillId="0" borderId="0" xfId="1" quotePrefix="1" applyFont="1" applyFill="1" applyAlignment="1" applyProtection="1">
      <alignment vertical="center"/>
      <protection locked="0"/>
    </xf>
    <xf numFmtId="0" fontId="8" fillId="0" borderId="0" xfId="1" applyNumberFormat="1" applyFont="1" applyBorder="1" applyAlignment="1" applyProtection="1">
      <alignment horizontal="right"/>
      <protection locked="0"/>
    </xf>
    <xf numFmtId="0" fontId="12" fillId="0" borderId="0" xfId="1" applyFont="1" applyFill="1" applyAlignment="1" applyProtection="1">
      <alignment vertical="center"/>
      <protection locked="0"/>
    </xf>
    <xf numFmtId="3" fontId="8" fillId="0" borderId="0" xfId="1" applyNumberFormat="1" applyFont="1" applyBorder="1" applyAlignment="1" applyProtection="1">
      <alignment horizontal="right" vertical="center"/>
      <protection locked="0"/>
    </xf>
    <xf numFmtId="0" fontId="19" fillId="0" borderId="0" xfId="1" applyFont="1" applyBorder="1" applyProtection="1">
      <protection locked="0"/>
    </xf>
    <xf numFmtId="0" fontId="6" fillId="0" borderId="0" xfId="1" applyNumberFormat="1" applyFont="1" applyAlignment="1" applyProtection="1">
      <alignment vertical="center"/>
      <protection locked="0"/>
    </xf>
    <xf numFmtId="0" fontId="8" fillId="0" borderId="14" xfId="1" applyFont="1" applyBorder="1" applyAlignment="1" applyProtection="1">
      <alignment vertical="center"/>
      <protection locked="0"/>
    </xf>
    <xf numFmtId="0" fontId="8" fillId="0" borderId="20" xfId="1" applyFont="1" applyBorder="1" applyAlignment="1" applyProtection="1">
      <alignment horizontal="center"/>
      <protection locked="0"/>
    </xf>
    <xf numFmtId="0" fontId="8" fillId="0" borderId="9" xfId="1" applyFont="1" applyBorder="1" applyAlignment="1" applyProtection="1">
      <alignment vertical="center"/>
      <protection locked="0"/>
    </xf>
    <xf numFmtId="0" fontId="8" fillId="0" borderId="15" xfId="1" applyFont="1" applyBorder="1" applyAlignment="1" applyProtection="1">
      <alignment vertical="center"/>
      <protection locked="0"/>
    </xf>
    <xf numFmtId="0" fontId="8" fillId="0" borderId="17" xfId="1" applyFont="1" applyBorder="1" applyAlignment="1" applyProtection="1">
      <alignment vertical="center"/>
      <protection locked="0"/>
    </xf>
    <xf numFmtId="0" fontId="8" fillId="0" borderId="18" xfId="1" applyFont="1" applyBorder="1" applyAlignment="1" applyProtection="1">
      <alignment horizontal="centerContinuous"/>
      <protection locked="0"/>
    </xf>
    <xf numFmtId="0" fontId="8" fillId="0" borderId="19" xfId="1" applyFont="1" applyBorder="1" applyAlignment="1" applyProtection="1">
      <alignment horizontal="centerContinuous"/>
      <protection locked="0"/>
    </xf>
    <xf numFmtId="0" fontId="8" fillId="0" borderId="12" xfId="1" applyFont="1" applyBorder="1" applyAlignment="1" applyProtection="1">
      <alignment vertical="center"/>
      <protection locked="0"/>
    </xf>
    <xf numFmtId="0" fontId="8" fillId="5" borderId="7" xfId="1" applyNumberFormat="1" applyFont="1" applyFill="1" applyBorder="1" applyAlignment="1" applyProtection="1">
      <alignment horizontal="left"/>
    </xf>
    <xf numFmtId="49" fontId="8" fillId="5" borderId="8" xfId="1" applyNumberFormat="1" applyFont="1" applyFill="1" applyBorder="1" applyAlignment="1" applyProtection="1">
      <alignment wrapText="1"/>
    </xf>
    <xf numFmtId="0" fontId="8" fillId="5" borderId="4" xfId="1" applyFont="1" applyFill="1" applyBorder="1" applyAlignment="1" applyProtection="1">
      <alignment horizontal="right" vertical="center"/>
    </xf>
    <xf numFmtId="169" fontId="8" fillId="5" borderId="4" xfId="1" applyNumberFormat="1" applyFont="1" applyFill="1" applyBorder="1" applyAlignment="1" applyProtection="1">
      <alignment horizontal="right"/>
    </xf>
    <xf numFmtId="164" fontId="8" fillId="5" borderId="4" xfId="2" applyNumberFormat="1" applyFont="1" applyFill="1" applyBorder="1" applyAlignment="1" applyProtection="1">
      <alignment horizontal="right" vertical="center"/>
    </xf>
    <xf numFmtId="164" fontId="8" fillId="5" borderId="10" xfId="2" applyNumberFormat="1" applyFont="1" applyFill="1" applyBorder="1" applyAlignment="1" applyProtection="1">
      <alignment horizontal="right" vertical="center"/>
    </xf>
    <xf numFmtId="164" fontId="8" fillId="5" borderId="13" xfId="2" applyNumberFormat="1" applyFont="1" applyFill="1" applyBorder="1" applyAlignment="1" applyProtection="1">
      <alignment horizontal="right" vertical="center"/>
    </xf>
    <xf numFmtId="169" fontId="8" fillId="5" borderId="0" xfId="1" applyNumberFormat="1" applyFont="1" applyFill="1" applyProtection="1"/>
    <xf numFmtId="0" fontId="6" fillId="0" borderId="0" xfId="0" applyFont="1" applyAlignment="1" applyProtection="1">
      <protection locked="0"/>
    </xf>
    <xf numFmtId="0" fontId="8" fillId="0" borderId="0" xfId="0" applyFont="1" applyAlignment="1" applyProtection="1">
      <protection locked="0"/>
    </xf>
    <xf numFmtId="0" fontId="7" fillId="0" borderId="0" xfId="0" applyFont="1" applyAlignment="1" applyProtection="1">
      <alignment horizontal="left" wrapText="1"/>
      <protection locked="0"/>
    </xf>
    <xf numFmtId="0" fontId="6" fillId="0" borderId="1" xfId="0" applyFont="1" applyBorder="1" applyAlignment="1" applyProtection="1">
      <alignment horizontal="center" vertical="center" wrapText="1"/>
      <protection locked="0"/>
    </xf>
    <xf numFmtId="0" fontId="17" fillId="0" borderId="0" xfId="0" applyFont="1" applyAlignment="1" applyProtection="1">
      <alignment wrapText="1"/>
      <protection locked="0"/>
    </xf>
    <xf numFmtId="0" fontId="7" fillId="0" borderId="1" xfId="0" applyFont="1" applyBorder="1" applyAlignment="1" applyProtection="1">
      <alignment wrapText="1"/>
      <protection locked="0"/>
    </xf>
    <xf numFmtId="0" fontId="7" fillId="0" borderId="1" xfId="0" applyFont="1" applyBorder="1" applyAlignment="1" applyProtection="1">
      <protection locked="0"/>
    </xf>
    <xf numFmtId="49" fontId="7" fillId="0" borderId="1" xfId="0" applyNumberFormat="1" applyFont="1" applyBorder="1" applyAlignment="1" applyProtection="1">
      <alignment wrapText="1"/>
      <protection locked="0"/>
    </xf>
    <xf numFmtId="49" fontId="8" fillId="5" borderId="0" xfId="0" applyNumberFormat="1" applyFont="1" applyFill="1" applyAlignment="1" applyProtection="1"/>
    <xf numFmtId="0" fontId="6" fillId="0" borderId="0" xfId="5" applyFont="1" applyFill="1" applyBorder="1" applyAlignment="1" applyProtection="1">
      <alignment horizontal="left"/>
      <protection locked="0"/>
    </xf>
    <xf numFmtId="0" fontId="21" fillId="0" borderId="0" xfId="1" applyFont="1" applyFill="1" applyBorder="1" applyProtection="1">
      <protection locked="0"/>
    </xf>
    <xf numFmtId="0" fontId="8" fillId="0" borderId="0" xfId="0" applyFont="1" applyFill="1" applyBorder="1" applyAlignment="1" applyProtection="1">
      <alignment horizontal="left" vertical="top"/>
      <protection locked="0"/>
    </xf>
    <xf numFmtId="0" fontId="8" fillId="0" borderId="0" xfId="5" applyFont="1" applyFill="1" applyBorder="1" applyAlignment="1" applyProtection="1">
      <alignment wrapText="1"/>
      <protection locked="0"/>
    </xf>
    <xf numFmtId="0" fontId="8" fillId="0" borderId="0" xfId="0" applyFont="1" applyFill="1" applyBorder="1" applyAlignment="1" applyProtection="1">
      <alignment vertical="top" wrapText="1"/>
      <protection locked="0"/>
    </xf>
    <xf numFmtId="0" fontId="12" fillId="0" borderId="0" xfId="0" applyFont="1" applyFill="1" applyBorder="1" applyAlignment="1" applyProtection="1">
      <alignment horizontal="left" vertical="top"/>
      <protection locked="0"/>
    </xf>
    <xf numFmtId="0" fontId="8" fillId="0" borderId="0" xfId="0" applyFont="1" applyFill="1" applyBorder="1" applyAlignment="1" applyProtection="1">
      <alignment vertical="top"/>
      <protection locked="0"/>
    </xf>
    <xf numFmtId="0" fontId="6" fillId="0" borderId="0"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wrapText="1"/>
      <protection locked="0"/>
    </xf>
    <xf numFmtId="7" fontId="8" fillId="0" borderId="4" xfId="8" applyNumberFormat="1" applyFont="1" applyFill="1" applyBorder="1" applyAlignment="1" applyProtection="1">
      <alignment horizontal="right" vertical="center"/>
      <protection locked="0"/>
    </xf>
    <xf numFmtId="164" fontId="8" fillId="0" borderId="4" xfId="3" applyNumberFormat="1" applyFont="1" applyFill="1" applyBorder="1" applyAlignment="1" applyProtection="1">
      <alignment horizontal="right" vertical="top"/>
      <protection locked="0"/>
    </xf>
    <xf numFmtId="7" fontId="8" fillId="0" borderId="32" xfId="8" applyNumberFormat="1" applyFont="1" applyFill="1" applyBorder="1" applyAlignment="1" applyProtection="1">
      <alignment horizontal="right" vertical="center"/>
      <protection locked="0"/>
    </xf>
    <xf numFmtId="164" fontId="8" fillId="0" borderId="30" xfId="3" applyNumberFormat="1" applyFont="1" applyFill="1" applyBorder="1" applyAlignment="1" applyProtection="1">
      <alignment horizontal="right" vertical="top"/>
      <protection locked="0"/>
    </xf>
    <xf numFmtId="7" fontId="8" fillId="0" borderId="7" xfId="8"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top"/>
      <protection locked="0"/>
    </xf>
    <xf numFmtId="7" fontId="8" fillId="0" borderId="31" xfId="8"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indent="6"/>
      <protection locked="0"/>
    </xf>
    <xf numFmtId="0" fontId="6" fillId="0" borderId="0" xfId="0" applyFont="1" applyFill="1" applyBorder="1" applyAlignment="1" applyProtection="1">
      <alignment horizontal="center" vertical="center" wrapText="1"/>
      <protection locked="0"/>
    </xf>
    <xf numFmtId="49" fontId="8" fillId="5" borderId="0" xfId="1" applyNumberFormat="1" applyFont="1" applyFill="1" applyBorder="1" applyProtection="1"/>
    <xf numFmtId="49" fontId="8" fillId="5" borderId="0" xfId="5" applyNumberFormat="1" applyFont="1" applyFill="1" applyBorder="1" applyAlignment="1" applyProtection="1"/>
    <xf numFmtId="164" fontId="8" fillId="5" borderId="4" xfId="3" applyNumberFormat="1" applyFont="1" applyFill="1" applyBorder="1" applyAlignment="1" applyProtection="1">
      <alignment horizontal="right" vertical="top"/>
    </xf>
    <xf numFmtId="49" fontId="8" fillId="0" borderId="0" xfId="0" applyNumberFormat="1" applyFont="1" applyFill="1" applyAlignment="1" applyProtection="1">
      <protection locked="0"/>
    </xf>
    <xf numFmtId="49" fontId="6" fillId="0" borderId="0" xfId="0" applyNumberFormat="1"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169" fontId="8" fillId="5" borderId="0" xfId="0" applyNumberFormat="1" applyFont="1" applyFill="1" applyAlignment="1" applyProtection="1">
      <alignment horizontal="center" vertical="center"/>
    </xf>
    <xf numFmtId="0" fontId="6" fillId="0" borderId="0" xfId="5" applyFont="1" applyAlignment="1" applyProtection="1">
      <protection locked="0"/>
    </xf>
    <xf numFmtId="0" fontId="7" fillId="0" borderId="0" xfId="5" applyFont="1" applyAlignment="1" applyProtection="1">
      <alignment wrapText="1"/>
      <protection locked="0"/>
    </xf>
    <xf numFmtId="0" fontId="8" fillId="0" borderId="0" xfId="5" applyFont="1" applyAlignment="1" applyProtection="1">
      <alignment wrapText="1"/>
      <protection locked="0"/>
    </xf>
    <xf numFmtId="0" fontId="7" fillId="0" borderId="0" xfId="5" applyFont="1" applyAlignment="1" applyProtection="1">
      <alignment horizontal="left" wrapText="1"/>
      <protection locked="0"/>
    </xf>
    <xf numFmtId="0" fontId="8" fillId="0" borderId="1" xfId="1" applyFont="1" applyBorder="1" applyAlignment="1" applyProtection="1">
      <alignment horizontal="left" vertical="center" wrapText="1" indent="1"/>
      <protection locked="0"/>
    </xf>
    <xf numFmtId="0" fontId="8" fillId="0" borderId="2" xfId="1" applyFont="1" applyBorder="1" applyAlignment="1" applyProtection="1">
      <alignment horizontal="left" vertical="center" wrapText="1" indent="1"/>
      <protection locked="0"/>
    </xf>
    <xf numFmtId="0" fontId="8" fillId="0" borderId="3" xfId="1" applyFont="1" applyBorder="1" applyAlignment="1" applyProtection="1">
      <alignment horizontal="left" vertical="center" wrapText="1" indent="1"/>
      <protection locked="0"/>
    </xf>
    <xf numFmtId="0" fontId="6" fillId="0" borderId="1" xfId="1" applyFont="1" applyFill="1" applyBorder="1" applyAlignment="1" applyProtection="1">
      <alignment horizontal="left" vertical="center" wrapText="1" indent="1"/>
      <protection locked="0"/>
    </xf>
    <xf numFmtId="0" fontId="8" fillId="0" borderId="1" xfId="1" applyFont="1" applyBorder="1" applyAlignment="1" applyProtection="1">
      <alignment vertical="center" wrapText="1"/>
      <protection locked="0"/>
    </xf>
    <xf numFmtId="165" fontId="8" fillId="0" borderId="1" xfId="8" applyNumberFormat="1" applyFont="1" applyBorder="1" applyProtection="1">
      <protection locked="0"/>
    </xf>
    <xf numFmtId="0" fontId="19" fillId="0" borderId="0" xfId="1" applyFont="1" applyBorder="1" applyAlignment="1" applyProtection="1">
      <alignment wrapText="1"/>
      <protection locked="0"/>
    </xf>
    <xf numFmtId="165" fontId="19" fillId="0" borderId="0" xfId="8" applyNumberFormat="1" applyFont="1" applyBorder="1" applyProtection="1">
      <protection locked="0"/>
    </xf>
    <xf numFmtId="0" fontId="8" fillId="0" borderId="1" xfId="1" applyFont="1" applyFill="1" applyBorder="1" applyAlignment="1" applyProtection="1">
      <alignment vertical="center" wrapText="1"/>
      <protection locked="0"/>
    </xf>
    <xf numFmtId="37" fontId="8" fillId="0" borderId="1" xfId="10" applyNumberFormat="1" applyFont="1" applyBorder="1" applyAlignment="1" applyProtection="1">
      <alignment vertical="center"/>
      <protection locked="0"/>
    </xf>
    <xf numFmtId="0" fontId="21" fillId="0" borderId="0" xfId="1" applyFont="1" applyProtection="1">
      <protection locked="0"/>
    </xf>
    <xf numFmtId="0" fontId="21" fillId="0" borderId="0" xfId="1" applyFont="1" applyBorder="1" applyProtection="1">
      <protection locked="0"/>
    </xf>
    <xf numFmtId="0" fontId="19" fillId="0" borderId="0" xfId="1" quotePrefix="1" applyFont="1" applyProtection="1">
      <protection locked="0"/>
    </xf>
    <xf numFmtId="0" fontId="22" fillId="0" borderId="0" xfId="1" applyFont="1" applyBorder="1" applyProtection="1">
      <protection locked="0"/>
    </xf>
    <xf numFmtId="0" fontId="22" fillId="0" borderId="0" xfId="1" applyFont="1" applyProtection="1">
      <protection locked="0"/>
    </xf>
    <xf numFmtId="0" fontId="8" fillId="0" borderId="0" xfId="1" applyFont="1" applyAlignment="1" applyProtection="1">
      <alignment horizontal="left" vertical="center"/>
      <protection locked="0"/>
    </xf>
    <xf numFmtId="0" fontId="6" fillId="0" borderId="0" xfId="1" applyFont="1" applyFill="1" applyAlignment="1" applyProtection="1">
      <alignment horizontal="center" vertical="center"/>
      <protection locked="0"/>
    </xf>
    <xf numFmtId="0" fontId="24" fillId="0" borderId="0" xfId="1" applyFont="1" applyProtection="1">
      <protection locked="0"/>
    </xf>
    <xf numFmtId="0" fontId="20" fillId="0" borderId="0" xfId="1" applyFont="1" applyProtection="1">
      <protection locked="0"/>
    </xf>
    <xf numFmtId="0" fontId="6" fillId="0" borderId="34" xfId="5" applyFont="1" applyBorder="1" applyAlignment="1" applyProtection="1">
      <alignment wrapText="1"/>
      <protection locked="0"/>
    </xf>
    <xf numFmtId="0" fontId="6" fillId="0" borderId="35" xfId="5" applyFont="1" applyBorder="1" applyAlignment="1" applyProtection="1">
      <protection locked="0"/>
    </xf>
    <xf numFmtId="0" fontId="6" fillId="0" borderId="35" xfId="5" applyFont="1" applyBorder="1" applyAlignment="1" applyProtection="1">
      <alignment horizontal="left" wrapText="1"/>
      <protection locked="0"/>
    </xf>
    <xf numFmtId="0" fontId="6" fillId="0" borderId="36" xfId="5" applyFont="1" applyBorder="1" applyAlignment="1" applyProtection="1">
      <alignment wrapText="1"/>
      <protection locked="0"/>
    </xf>
    <xf numFmtId="0" fontId="6" fillId="0" borderId="35" xfId="5" applyFont="1" applyBorder="1" applyAlignment="1" applyProtection="1">
      <alignment horizontal="center"/>
      <protection locked="0"/>
    </xf>
    <xf numFmtId="0" fontId="8" fillId="0" borderId="6" xfId="1" applyFont="1" applyBorder="1" applyAlignment="1" applyProtection="1">
      <alignment horizontal="left" vertical="center" wrapText="1"/>
      <protection locked="0"/>
    </xf>
    <xf numFmtId="0" fontId="8" fillId="0" borderId="43" xfId="1" applyFont="1" applyBorder="1" applyAlignment="1" applyProtection="1">
      <alignment horizontal="left" vertical="center" wrapText="1" indent="1"/>
      <protection locked="0"/>
    </xf>
    <xf numFmtId="43" fontId="8" fillId="0" borderId="9" xfId="10" applyFont="1" applyBorder="1" applyProtection="1">
      <protection locked="0"/>
    </xf>
    <xf numFmtId="43" fontId="8" fillId="0" borderId="1" xfId="10" applyFont="1" applyBorder="1" applyProtection="1">
      <protection locked="0"/>
    </xf>
    <xf numFmtId="43" fontId="8" fillId="0" borderId="10" xfId="10" applyFont="1" applyBorder="1" applyProtection="1">
      <protection locked="0"/>
    </xf>
    <xf numFmtId="43" fontId="8" fillId="0" borderId="44" xfId="10" applyFont="1" applyFill="1" applyBorder="1" applyProtection="1">
      <protection locked="0"/>
    </xf>
    <xf numFmtId="43" fontId="8" fillId="0" borderId="3" xfId="10" applyFont="1" applyFill="1" applyBorder="1" applyProtection="1">
      <protection locked="0"/>
    </xf>
    <xf numFmtId="43" fontId="8" fillId="0" borderId="45" xfId="10" applyFont="1" applyFill="1" applyBorder="1" applyProtection="1">
      <protection locked="0"/>
    </xf>
    <xf numFmtId="0" fontId="8" fillId="0" borderId="6" xfId="1" applyFont="1" applyBorder="1" applyAlignment="1" applyProtection="1">
      <alignment horizontal="left" vertical="center" wrapText="1" indent="1"/>
      <protection locked="0"/>
    </xf>
    <xf numFmtId="167" fontId="8" fillId="0" borderId="15" xfId="10" applyNumberFormat="1" applyFont="1" applyFill="1" applyBorder="1" applyProtection="1">
      <protection locked="0"/>
    </xf>
    <xf numFmtId="167" fontId="8" fillId="0" borderId="37" xfId="10" applyNumberFormat="1" applyFont="1" applyFill="1" applyBorder="1" applyProtection="1">
      <protection locked="0"/>
    </xf>
    <xf numFmtId="167" fontId="8" fillId="0" borderId="13" xfId="10" applyNumberFormat="1" applyFont="1" applyFill="1" applyBorder="1" applyProtection="1">
      <protection locked="0"/>
    </xf>
    <xf numFmtId="0" fontId="8" fillId="0" borderId="0" xfId="1" applyFont="1" applyBorder="1" applyAlignment="1" applyProtection="1">
      <alignment horizontal="left" vertical="center" wrapText="1" indent="1"/>
      <protection locked="0"/>
    </xf>
    <xf numFmtId="166" fontId="8" fillId="0" borderId="0" xfId="1" applyNumberFormat="1" applyFont="1" applyFill="1" applyBorder="1" applyProtection="1">
      <protection locked="0"/>
    </xf>
    <xf numFmtId="165" fontId="8" fillId="0" borderId="0" xfId="7" applyNumberFormat="1" applyFont="1" applyFill="1" applyBorder="1" applyProtection="1">
      <protection locked="0"/>
    </xf>
    <xf numFmtId="0" fontId="6" fillId="0" borderId="41" xfId="5" applyFont="1" applyBorder="1" applyAlignment="1" applyProtection="1">
      <alignment horizontal="left" wrapText="1"/>
      <protection locked="0"/>
    </xf>
    <xf numFmtId="0" fontId="6" fillId="0" borderId="35" xfId="5" applyFont="1" applyBorder="1" applyAlignment="1" applyProtection="1">
      <alignment horizontal="center" vertical="center"/>
      <protection locked="0"/>
    </xf>
    <xf numFmtId="0" fontId="8" fillId="0" borderId="6" xfId="1" applyFont="1" applyBorder="1" applyAlignment="1" applyProtection="1">
      <alignment horizontal="left" vertical="center"/>
      <protection locked="0"/>
    </xf>
    <xf numFmtId="0" fontId="8" fillId="0" borderId="22" xfId="1" applyFont="1" applyBorder="1" applyAlignment="1" applyProtection="1">
      <alignment horizontal="left" vertical="center" wrapText="1" indent="1"/>
      <protection locked="0"/>
    </xf>
    <xf numFmtId="165" fontId="8" fillId="0" borderId="9" xfId="1" applyNumberFormat="1" applyFont="1" applyFill="1" applyBorder="1" applyProtection="1">
      <protection locked="0"/>
    </xf>
    <xf numFmtId="165" fontId="8" fillId="0" borderId="1" xfId="1" applyNumberFormat="1" applyFont="1" applyFill="1" applyBorder="1" applyProtection="1">
      <protection locked="0"/>
    </xf>
    <xf numFmtId="165" fontId="8" fillId="0" borderId="10" xfId="1" applyNumberFormat="1" applyFont="1" applyFill="1" applyBorder="1" applyProtection="1">
      <protection locked="0"/>
    </xf>
    <xf numFmtId="165" fontId="8" fillId="2" borderId="9" xfId="7" applyNumberFormat="1" applyFont="1" applyFill="1" applyBorder="1" applyProtection="1">
      <protection locked="0"/>
    </xf>
    <xf numFmtId="165" fontId="8" fillId="2" borderId="1" xfId="7" applyNumberFormat="1" applyFont="1" applyFill="1" applyBorder="1" applyProtection="1">
      <protection locked="0"/>
    </xf>
    <xf numFmtId="165" fontId="8" fillId="2" borderId="10" xfId="7" applyNumberFormat="1" applyFont="1" applyFill="1" applyBorder="1" applyProtection="1">
      <protection locked="0"/>
    </xf>
    <xf numFmtId="0" fontId="8" fillId="0" borderId="33" xfId="1" applyFont="1" applyBorder="1" applyAlignment="1" applyProtection="1">
      <alignment horizontal="left" vertical="center" wrapText="1" indent="1"/>
      <protection locked="0"/>
    </xf>
    <xf numFmtId="0" fontId="8" fillId="0" borderId="42" xfId="1" applyFont="1" applyBorder="1" applyAlignment="1" applyProtection="1">
      <alignment horizontal="left" vertical="center" wrapText="1" indent="1"/>
      <protection locked="0"/>
    </xf>
    <xf numFmtId="165" fontId="8" fillId="0" borderId="15" xfId="1" applyNumberFormat="1" applyFont="1" applyFill="1" applyBorder="1" applyProtection="1">
      <protection locked="0"/>
    </xf>
    <xf numFmtId="165" fontId="8" fillId="0" borderId="37" xfId="1" applyNumberFormat="1" applyFont="1" applyFill="1" applyBorder="1" applyProtection="1">
      <protection locked="0"/>
    </xf>
    <xf numFmtId="165" fontId="8" fillId="0" borderId="13" xfId="1" applyNumberFormat="1" applyFont="1" applyFill="1" applyBorder="1" applyProtection="1">
      <protection locked="0"/>
    </xf>
    <xf numFmtId="165" fontId="8" fillId="2" borderId="15" xfId="7" applyNumberFormat="1" applyFont="1" applyFill="1" applyBorder="1" applyProtection="1">
      <protection locked="0"/>
    </xf>
    <xf numFmtId="165" fontId="8" fillId="2" borderId="37" xfId="7" applyNumberFormat="1" applyFont="1" applyFill="1" applyBorder="1" applyProtection="1">
      <protection locked="0"/>
    </xf>
    <xf numFmtId="165" fontId="8" fillId="2" borderId="13" xfId="7" applyNumberFormat="1" applyFont="1" applyFill="1" applyBorder="1" applyProtection="1">
      <protection locked="0"/>
    </xf>
    <xf numFmtId="165" fontId="8" fillId="0" borderId="0" xfId="1" applyNumberFormat="1" applyFont="1" applyFill="1" applyBorder="1" applyProtection="1">
      <protection locked="0"/>
    </xf>
    <xf numFmtId="0" fontId="8" fillId="0" borderId="0" xfId="1" applyFont="1" applyBorder="1" applyAlignment="1" applyProtection="1">
      <alignment horizontal="left" vertical="center" wrapText="1"/>
      <protection locked="0"/>
    </xf>
    <xf numFmtId="0" fontId="6" fillId="0" borderId="34" xfId="5" applyFont="1" applyBorder="1" applyAlignment="1" applyProtection="1">
      <alignment horizontal="left" wrapText="1"/>
      <protection locked="0"/>
    </xf>
    <xf numFmtId="0" fontId="6" fillId="0" borderId="35" xfId="5" applyFont="1" applyBorder="1" applyAlignment="1" applyProtection="1">
      <alignment horizontal="left"/>
      <protection locked="0"/>
    </xf>
    <xf numFmtId="0" fontId="6" fillId="0" borderId="36" xfId="5" applyFont="1" applyBorder="1" applyAlignment="1" applyProtection="1">
      <alignment horizontal="left" wrapText="1"/>
      <protection locked="0"/>
    </xf>
    <xf numFmtId="0" fontId="6" fillId="0" borderId="46" xfId="5" applyFont="1" applyBorder="1" applyAlignment="1" applyProtection="1">
      <alignment horizontal="left" wrapText="1"/>
      <protection locked="0"/>
    </xf>
    <xf numFmtId="0" fontId="6" fillId="0" borderId="20" xfId="5" applyFont="1" applyBorder="1" applyAlignment="1" applyProtection="1">
      <alignment horizontal="left" wrapText="1"/>
      <protection locked="0"/>
    </xf>
    <xf numFmtId="0" fontId="6" fillId="0" borderId="41" xfId="5" applyFont="1" applyBorder="1" applyAlignment="1" applyProtection="1">
      <alignment horizontal="right" wrapText="1"/>
      <protection locked="0"/>
    </xf>
    <xf numFmtId="0" fontId="8" fillId="0" borderId="0" xfId="1" applyFont="1" applyAlignment="1" applyProtection="1">
      <alignment horizontal="left"/>
      <protection locked="0"/>
    </xf>
    <xf numFmtId="0" fontId="19" fillId="0" borderId="0" xfId="1" applyFont="1" applyAlignment="1" applyProtection="1">
      <alignment horizontal="left"/>
      <protection locked="0"/>
    </xf>
    <xf numFmtId="0" fontId="8" fillId="0" borderId="0" xfId="1" applyFont="1" applyFill="1" applyBorder="1" applyProtection="1">
      <protection locked="0"/>
    </xf>
    <xf numFmtId="0" fontId="6" fillId="0" borderId="47" xfId="1" applyFont="1" applyFill="1" applyBorder="1" applyProtection="1">
      <protection locked="0"/>
    </xf>
    <xf numFmtId="0" fontId="6" fillId="0" borderId="48" xfId="1" applyFont="1" applyFill="1" applyBorder="1" applyAlignment="1" applyProtection="1">
      <alignment horizontal="center" vertical="center"/>
      <protection locked="0"/>
    </xf>
    <xf numFmtId="0" fontId="6" fillId="0" borderId="5" xfId="1" applyFont="1" applyFill="1" applyBorder="1" applyProtection="1">
      <protection locked="0"/>
    </xf>
    <xf numFmtId="0" fontId="6" fillId="0" borderId="49" xfId="1" applyFont="1" applyFill="1" applyBorder="1" applyProtection="1">
      <protection locked="0"/>
    </xf>
    <xf numFmtId="0" fontId="6" fillId="0" borderId="50" xfId="1" applyFont="1" applyFill="1" applyBorder="1" applyAlignment="1" applyProtection="1">
      <alignment horizontal="center" vertical="center"/>
      <protection locked="0"/>
    </xf>
    <xf numFmtId="0" fontId="6" fillId="0" borderId="51" xfId="1" applyFont="1" applyBorder="1" applyProtection="1">
      <protection locked="0"/>
    </xf>
    <xf numFmtId="0" fontId="6" fillId="0" borderId="52" xfId="1" applyFont="1" applyFill="1" applyBorder="1" applyAlignment="1" applyProtection="1">
      <alignment horizontal="center" vertical="center"/>
      <protection locked="0"/>
    </xf>
    <xf numFmtId="0" fontId="6" fillId="0" borderId="5" xfId="1" applyFont="1" applyBorder="1" applyProtection="1">
      <protection locked="0"/>
    </xf>
    <xf numFmtId="0" fontId="8" fillId="0" borderId="1" xfId="1" applyFont="1" applyFill="1" applyBorder="1" applyAlignment="1" applyProtection="1">
      <alignment horizontal="left" vertical="center" wrapText="1"/>
      <protection locked="0"/>
    </xf>
    <xf numFmtId="0" fontId="8" fillId="0" borderId="3" xfId="1" applyFont="1" applyFill="1" applyBorder="1" applyAlignment="1" applyProtection="1">
      <alignment vertical="center"/>
      <protection locked="0"/>
    </xf>
    <xf numFmtId="0" fontId="8" fillId="0" borderId="3" xfId="1" applyFont="1" applyFill="1" applyBorder="1" applyAlignment="1" applyProtection="1">
      <alignment vertical="center" wrapText="1"/>
      <protection locked="0"/>
    </xf>
    <xf numFmtId="0" fontId="8" fillId="0" borderId="23" xfId="1" applyFont="1" applyFill="1" applyBorder="1" applyAlignment="1" applyProtection="1">
      <alignment vertical="center"/>
      <protection locked="0"/>
    </xf>
    <xf numFmtId="0" fontId="8" fillId="0" borderId="26" xfId="1" applyFont="1" applyBorder="1" applyProtection="1">
      <protection locked="0"/>
    </xf>
    <xf numFmtId="0" fontId="8" fillId="0" borderId="0" xfId="1" applyFont="1" applyFill="1" applyBorder="1" applyAlignment="1" applyProtection="1">
      <alignment vertical="center"/>
      <protection locked="0"/>
    </xf>
    <xf numFmtId="0" fontId="23" fillId="0" borderId="0" xfId="1" applyFont="1" applyAlignment="1" applyProtection="1">
      <alignment vertical="center"/>
      <protection locked="0"/>
    </xf>
    <xf numFmtId="0" fontId="27" fillId="0" borderId="0" xfId="1" applyFont="1" applyProtection="1">
      <protection locked="0"/>
    </xf>
    <xf numFmtId="0" fontId="23" fillId="0" borderId="0" xfId="1" applyFont="1" applyProtection="1">
      <protection locked="0"/>
    </xf>
    <xf numFmtId="0" fontId="8" fillId="0" borderId="1" xfId="1" applyFont="1" applyBorder="1" applyAlignment="1" applyProtection="1">
      <alignment horizontal="left" vertical="center" wrapText="1"/>
      <protection locked="0"/>
    </xf>
    <xf numFmtId="0" fontId="6" fillId="0" borderId="1"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protection locked="0"/>
    </xf>
    <xf numFmtId="165" fontId="8" fillId="0" borderId="1" xfId="8" applyNumberFormat="1" applyFont="1" applyFill="1" applyBorder="1" applyAlignment="1" applyProtection="1">
      <alignment vertical="center"/>
      <protection locked="0"/>
    </xf>
    <xf numFmtId="165" fontId="8" fillId="0" borderId="1" xfId="8" applyNumberFormat="1" applyFont="1" applyBorder="1" applyAlignment="1" applyProtection="1">
      <alignment vertical="center"/>
      <protection locked="0"/>
    </xf>
    <xf numFmtId="165" fontId="8" fillId="0" borderId="1" xfId="8" applyNumberFormat="1" applyFont="1" applyFill="1" applyBorder="1" applyProtection="1">
      <protection locked="0"/>
    </xf>
    <xf numFmtId="0" fontId="8" fillId="0" borderId="27" xfId="1" applyFont="1" applyBorder="1" applyAlignment="1" applyProtection="1">
      <alignment horizontal="left" vertical="center" wrapText="1" indent="1"/>
      <protection locked="0"/>
    </xf>
    <xf numFmtId="0" fontId="8" fillId="0" borderId="24" xfId="1" applyFont="1" applyBorder="1" applyAlignment="1" applyProtection="1">
      <alignment horizontal="left" vertical="center" wrapText="1" indent="1"/>
      <protection locked="0"/>
    </xf>
    <xf numFmtId="0" fontId="28" fillId="0" borderId="1" xfId="1" applyFont="1" applyFill="1" applyBorder="1" applyAlignment="1" applyProtection="1">
      <alignment horizontal="center" vertical="center"/>
      <protection locked="0"/>
    </xf>
    <xf numFmtId="165" fontId="20" fillId="0" borderId="1" xfId="8" applyNumberFormat="1" applyFont="1" applyFill="1" applyBorder="1" applyProtection="1">
      <protection locked="0"/>
    </xf>
    <xf numFmtId="165" fontId="20" fillId="0" borderId="1" xfId="8" applyNumberFormat="1" applyFont="1" applyBorder="1" applyProtection="1">
      <protection locked="0"/>
    </xf>
    <xf numFmtId="49" fontId="8" fillId="5" borderId="0" xfId="1" applyNumberFormat="1" applyFont="1" applyFill="1" applyProtection="1"/>
    <xf numFmtId="49" fontId="8" fillId="5" borderId="0" xfId="5" applyNumberFormat="1" applyFont="1" applyFill="1" applyAlignment="1" applyProtection="1"/>
    <xf numFmtId="0" fontId="8" fillId="5" borderId="0" xfId="1" applyFont="1" applyFill="1" applyAlignment="1" applyProtection="1">
      <alignment horizontal="center" vertical="center"/>
    </xf>
    <xf numFmtId="164" fontId="8" fillId="5" borderId="1" xfId="6" applyNumberFormat="1" applyFont="1" applyFill="1" applyBorder="1" applyProtection="1"/>
    <xf numFmtId="165" fontId="8" fillId="5" borderId="1" xfId="8" applyNumberFormat="1" applyFont="1" applyFill="1" applyBorder="1" applyProtection="1"/>
    <xf numFmtId="37" fontId="8" fillId="5" borderId="1" xfId="10" applyNumberFormat="1" applyFont="1" applyFill="1" applyBorder="1" applyAlignment="1" applyProtection="1">
      <alignment vertical="center"/>
    </xf>
    <xf numFmtId="169" fontId="8" fillId="5" borderId="0" xfId="1" applyNumberFormat="1" applyFont="1" applyFill="1" applyAlignment="1" applyProtection="1">
      <alignment horizontal="center" vertical="center"/>
    </xf>
    <xf numFmtId="169" fontId="6" fillId="5" borderId="9" xfId="1" applyNumberFormat="1" applyFont="1" applyFill="1" applyBorder="1" applyAlignment="1" applyProtection="1">
      <alignment horizontal="center" vertical="center"/>
    </xf>
    <xf numFmtId="169" fontId="6" fillId="5" borderId="1" xfId="1" applyNumberFormat="1" applyFont="1" applyFill="1" applyBorder="1" applyAlignment="1" applyProtection="1">
      <alignment horizontal="center" vertical="center"/>
    </xf>
    <xf numFmtId="169" fontId="6" fillId="5" borderId="10" xfId="1" applyNumberFormat="1" applyFont="1" applyFill="1" applyBorder="1" applyAlignment="1" applyProtection="1">
      <alignment horizontal="center" vertical="center"/>
    </xf>
    <xf numFmtId="0" fontId="6" fillId="5" borderId="1" xfId="1" applyFont="1" applyFill="1" applyBorder="1" applyAlignment="1" applyProtection="1">
      <alignment horizontal="center" vertical="center" wrapText="1"/>
    </xf>
    <xf numFmtId="9" fontId="8" fillId="5" borderId="1" xfId="3" applyFont="1" applyFill="1" applyBorder="1" applyAlignment="1" applyProtection="1">
      <alignment horizontal="center" vertical="center"/>
    </xf>
    <xf numFmtId="0" fontId="6" fillId="0" borderId="0" xfId="5" applyFont="1" applyAlignment="1" applyProtection="1">
      <alignment wrapText="1"/>
      <protection locked="0"/>
    </xf>
    <xf numFmtId="0" fontId="6" fillId="0" borderId="1" xfId="1" applyFont="1" applyBorder="1" applyAlignment="1" applyProtection="1">
      <alignment horizontal="center"/>
      <protection locked="0"/>
    </xf>
    <xf numFmtId="0" fontId="6" fillId="4" borderId="1" xfId="1" applyFont="1" applyFill="1" applyBorder="1" applyAlignment="1" applyProtection="1">
      <alignment horizontal="center"/>
      <protection locked="0"/>
    </xf>
    <xf numFmtId="164" fontId="8" fillId="0" borderId="1" xfId="6" applyNumberFormat="1" applyFont="1" applyBorder="1" applyAlignment="1" applyProtection="1">
      <protection locked="0"/>
    </xf>
    <xf numFmtId="0" fontId="8" fillId="0" borderId="1" xfId="1" applyFont="1" applyFill="1" applyBorder="1" applyAlignment="1" applyProtection="1">
      <alignment horizontal="left" vertical="center" wrapText="1" indent="1"/>
      <protection locked="0"/>
    </xf>
    <xf numFmtId="164" fontId="8" fillId="0" borderId="1" xfId="6" applyNumberFormat="1" applyFont="1" applyFill="1" applyBorder="1" applyAlignment="1" applyProtection="1">
      <protection locked="0"/>
    </xf>
    <xf numFmtId="164" fontId="8" fillId="0" borderId="1" xfId="6" applyNumberFormat="1" applyFont="1" applyBorder="1" applyProtection="1">
      <protection locked="0"/>
    </xf>
    <xf numFmtId="164" fontId="8" fillId="0" borderId="1" xfId="6" applyNumberFormat="1" applyFont="1" applyFill="1" applyBorder="1" applyProtection="1">
      <protection locked="0"/>
    </xf>
    <xf numFmtId="0" fontId="6" fillId="0" borderId="0" xfId="1" applyFont="1" applyFill="1" applyBorder="1" applyAlignment="1" applyProtection="1">
      <alignment vertical="center"/>
      <protection locked="0"/>
    </xf>
    <xf numFmtId="0" fontId="19" fillId="0" borderId="0" xfId="1" applyFont="1" applyFill="1" applyBorder="1" applyProtection="1">
      <protection locked="0"/>
    </xf>
    <xf numFmtId="0" fontId="7" fillId="5" borderId="0" xfId="5" applyFont="1" applyFill="1" applyAlignment="1" applyProtection="1">
      <alignment wrapText="1"/>
    </xf>
    <xf numFmtId="0" fontId="8" fillId="5" borderId="0" xfId="1" applyFont="1" applyFill="1" applyProtection="1"/>
    <xf numFmtId="164" fontId="8" fillId="5" borderId="1" xfId="6" applyNumberFormat="1" applyFont="1" applyFill="1" applyBorder="1" applyAlignment="1" applyProtection="1"/>
    <xf numFmtId="0" fontId="8" fillId="0" borderId="0" xfId="5" applyFont="1" applyAlignment="1" applyProtection="1">
      <alignment horizontal="left" wrapText="1"/>
      <protection locked="0"/>
    </xf>
    <xf numFmtId="0" fontId="6" fillId="0" borderId="0" xfId="1" applyFont="1" applyBorder="1" applyAlignment="1" applyProtection="1">
      <alignment wrapText="1"/>
      <protection locked="0"/>
    </xf>
    <xf numFmtId="0" fontId="6" fillId="0" borderId="0" xfId="1" applyNumberFormat="1" applyFont="1" applyAlignment="1" applyProtection="1">
      <alignment horizontal="center" vertical="center"/>
      <protection locked="0"/>
    </xf>
    <xf numFmtId="0" fontId="6" fillId="0" borderId="0" xfId="5" applyNumberFormat="1" applyFont="1" applyAlignment="1" applyProtection="1">
      <alignment horizontal="center" vertical="center" wrapText="1"/>
      <protection locked="0"/>
    </xf>
    <xf numFmtId="0" fontId="8" fillId="0" borderId="0" xfId="5" applyFont="1" applyAlignment="1" applyProtection="1">
      <protection locked="0"/>
    </xf>
    <xf numFmtId="169" fontId="8" fillId="0" borderId="0" xfId="1" applyNumberFormat="1" applyFont="1" applyProtection="1">
      <protection locked="0"/>
    </xf>
    <xf numFmtId="169" fontId="8" fillId="0" borderId="0" xfId="5" applyNumberFormat="1" applyFont="1" applyAlignment="1" applyProtection="1">
      <alignment wrapText="1"/>
      <protection locked="0"/>
    </xf>
    <xf numFmtId="0" fontId="6" fillId="0" borderId="0" xfId="1" applyFont="1" applyAlignment="1" applyProtection="1">
      <alignment wrapText="1"/>
      <protection locked="0"/>
    </xf>
    <xf numFmtId="0" fontId="6" fillId="0" borderId="35" xfId="5" applyFont="1" applyBorder="1" applyAlignment="1" applyProtection="1">
      <alignment wrapText="1"/>
      <protection locked="0"/>
    </xf>
    <xf numFmtId="0" fontId="6" fillId="0" borderId="38" xfId="5" applyFont="1" applyBorder="1" applyAlignment="1" applyProtection="1">
      <alignment wrapText="1"/>
      <protection locked="0"/>
    </xf>
    <xf numFmtId="0" fontId="6" fillId="0" borderId="35" xfId="5" applyFont="1" applyBorder="1" applyAlignment="1" applyProtection="1">
      <alignment horizontal="left" vertical="center" wrapText="1"/>
      <protection locked="0"/>
    </xf>
    <xf numFmtId="0" fontId="6" fillId="0" borderId="39" xfId="5" applyFont="1" applyBorder="1" applyAlignment="1" applyProtection="1">
      <alignment horizontal="left" wrapText="1"/>
      <protection locked="0"/>
    </xf>
    <xf numFmtId="0" fontId="6" fillId="0" borderId="40" xfId="5" applyFont="1" applyBorder="1" applyAlignment="1" applyProtection="1">
      <alignment wrapText="1"/>
      <protection locked="0"/>
    </xf>
    <xf numFmtId="0" fontId="6" fillId="0" borderId="41" xfId="5" applyFont="1" applyBorder="1" applyAlignment="1" applyProtection="1">
      <alignment wrapText="1"/>
      <protection locked="0"/>
    </xf>
    <xf numFmtId="165" fontId="8" fillId="0" borderId="9" xfId="7" applyNumberFormat="1" applyFont="1" applyFill="1" applyBorder="1" applyProtection="1">
      <protection locked="0"/>
    </xf>
    <xf numFmtId="165" fontId="8" fillId="0" borderId="1" xfId="7" applyNumberFormat="1" applyFont="1" applyFill="1" applyBorder="1" applyProtection="1">
      <protection locked="0"/>
    </xf>
    <xf numFmtId="165" fontId="8" fillId="0" borderId="10" xfId="7" applyNumberFormat="1" applyFont="1" applyFill="1" applyBorder="1" applyProtection="1">
      <protection locked="0"/>
    </xf>
    <xf numFmtId="165" fontId="8" fillId="0" borderId="29" xfId="7" applyNumberFormat="1" applyFont="1" applyFill="1" applyBorder="1" applyProtection="1">
      <protection locked="0"/>
    </xf>
    <xf numFmtId="165" fontId="8" fillId="0" borderId="23" xfId="7" applyNumberFormat="1" applyFont="1" applyFill="1" applyBorder="1" applyProtection="1">
      <protection locked="0"/>
    </xf>
    <xf numFmtId="0" fontId="8" fillId="0" borderId="6" xfId="1" applyFont="1" applyFill="1" applyBorder="1" applyAlignment="1" applyProtection="1">
      <alignment horizontal="left" vertical="center" wrapText="1" indent="1"/>
      <protection locked="0"/>
    </xf>
    <xf numFmtId="0" fontId="8" fillId="0" borderId="0" xfId="1" applyFont="1" applyFill="1" applyBorder="1" applyAlignment="1" applyProtection="1">
      <alignment horizontal="left" vertical="center" wrapText="1" indent="1"/>
      <protection locked="0"/>
    </xf>
    <xf numFmtId="0" fontId="6" fillId="0" borderId="6" xfId="7" applyNumberFormat="1" applyFont="1" applyFill="1" applyBorder="1" applyAlignment="1" applyProtection="1">
      <alignment horizontal="center" vertical="center"/>
      <protection locked="0"/>
    </xf>
    <xf numFmtId="0" fontId="6" fillId="0" borderId="53" xfId="7" applyNumberFormat="1" applyFont="1" applyFill="1" applyBorder="1" applyAlignment="1" applyProtection="1">
      <alignment horizontal="center" vertical="center"/>
      <protection locked="0"/>
    </xf>
    <xf numFmtId="165" fontId="8" fillId="0" borderId="5" xfId="7" applyNumberFormat="1" applyFont="1" applyFill="1" applyBorder="1" applyProtection="1">
      <protection locked="0"/>
    </xf>
    <xf numFmtId="0" fontId="8" fillId="0" borderId="6" xfId="7" applyNumberFormat="1" applyFont="1" applyFill="1" applyBorder="1" applyAlignment="1" applyProtection="1">
      <alignment horizontal="right" vertical="center"/>
      <protection locked="0"/>
    </xf>
    <xf numFmtId="0" fontId="8" fillId="0" borderId="53" xfId="7" applyNumberFormat="1" applyFont="1" applyFill="1" applyBorder="1" applyProtection="1">
      <protection locked="0"/>
    </xf>
    <xf numFmtId="0" fontId="8" fillId="0" borderId="5" xfId="7" applyNumberFormat="1" applyFont="1" applyFill="1" applyBorder="1" applyProtection="1">
      <protection locked="0"/>
    </xf>
    <xf numFmtId="0" fontId="8" fillId="0" borderId="6" xfId="7" applyNumberFormat="1" applyFont="1" applyFill="1" applyBorder="1" applyProtection="1">
      <protection locked="0"/>
    </xf>
    <xf numFmtId="43" fontId="8" fillId="0" borderId="9" xfId="10" applyFont="1" applyFill="1" applyBorder="1" applyProtection="1">
      <protection locked="0"/>
    </xf>
    <xf numFmtId="43" fontId="8" fillId="0" borderId="1" xfId="10" applyFont="1" applyFill="1" applyBorder="1" applyProtection="1">
      <protection locked="0"/>
    </xf>
    <xf numFmtId="43" fontId="8" fillId="0" borderId="10" xfId="10" applyFont="1" applyFill="1" applyBorder="1" applyProtection="1">
      <protection locked="0"/>
    </xf>
    <xf numFmtId="43" fontId="8" fillId="0" borderId="0" xfId="10" applyFont="1" applyProtection="1">
      <protection locked="0"/>
    </xf>
    <xf numFmtId="0" fontId="8" fillId="0" borderId="33" xfId="1" applyFont="1" applyFill="1" applyBorder="1" applyAlignment="1" applyProtection="1">
      <alignment horizontal="left" vertical="center" wrapText="1" indent="1"/>
      <protection locked="0"/>
    </xf>
    <xf numFmtId="10" fontId="8" fillId="0" borderId="0" xfId="1" applyNumberFormat="1" applyFont="1" applyProtection="1">
      <protection locked="0"/>
    </xf>
    <xf numFmtId="43" fontId="8" fillId="0" borderId="15" xfId="10" applyFont="1" applyFill="1" applyBorder="1" applyProtection="1">
      <protection locked="0"/>
    </xf>
    <xf numFmtId="43" fontId="8" fillId="0" borderId="37" xfId="10" applyFont="1" applyFill="1" applyBorder="1" applyProtection="1">
      <protection locked="0"/>
    </xf>
    <xf numFmtId="43" fontId="8" fillId="0" borderId="13" xfId="10" applyFont="1" applyFill="1" applyBorder="1" applyProtection="1">
      <protection locked="0"/>
    </xf>
    <xf numFmtId="165" fontId="8" fillId="0" borderId="0" xfId="7" applyNumberFormat="1" applyFont="1" applyBorder="1" applyProtection="1">
      <protection locked="0"/>
    </xf>
    <xf numFmtId="0" fontId="8" fillId="5" borderId="0" xfId="5" applyFont="1" applyFill="1" applyAlignment="1" applyProtection="1">
      <alignment wrapText="1"/>
    </xf>
    <xf numFmtId="169" fontId="8" fillId="5" borderId="0" xfId="5" applyNumberFormat="1" applyFont="1" applyFill="1" applyAlignment="1" applyProtection="1">
      <alignment horizontal="center" vertical="center" wrapText="1"/>
    </xf>
    <xf numFmtId="165" fontId="8" fillId="5" borderId="15" xfId="7" applyNumberFormat="1" applyFont="1" applyFill="1" applyBorder="1" applyProtection="1"/>
    <xf numFmtId="165" fontId="8" fillId="5" borderId="37" xfId="7" applyNumberFormat="1" applyFont="1" applyFill="1" applyBorder="1" applyProtection="1"/>
    <xf numFmtId="165" fontId="8" fillId="5" borderId="13" xfId="7" applyNumberFormat="1" applyFont="1" applyFill="1" applyBorder="1" applyProtection="1"/>
    <xf numFmtId="0" fontId="6" fillId="5" borderId="9" xfId="1" applyFont="1" applyFill="1" applyBorder="1" applyAlignment="1" applyProtection="1">
      <alignment horizontal="center" vertical="center"/>
    </xf>
    <xf numFmtId="0" fontId="6" fillId="5" borderId="1" xfId="1" applyFont="1" applyFill="1" applyBorder="1" applyAlignment="1" applyProtection="1">
      <alignment horizontal="center" vertical="center"/>
    </xf>
    <xf numFmtId="0" fontId="6" fillId="5" borderId="10" xfId="1" applyFont="1" applyFill="1" applyBorder="1" applyAlignment="1" applyProtection="1">
      <alignment horizontal="center" vertical="center"/>
    </xf>
    <xf numFmtId="0" fontId="8" fillId="0" borderId="0" xfId="1" applyFont="1" applyAlignment="1" applyProtection="1">
      <protection locked="0"/>
    </xf>
    <xf numFmtId="0" fontId="6" fillId="0" borderId="0" xfId="11" applyFont="1" applyProtection="1">
      <protection locked="0"/>
    </xf>
    <xf numFmtId="0" fontId="6" fillId="0" borderId="1" xfId="11" applyFont="1" applyBorder="1" applyAlignment="1" applyProtection="1">
      <alignment horizontal="center"/>
      <protection locked="0"/>
    </xf>
    <xf numFmtId="0" fontId="6" fillId="0" borderId="2" xfId="11" applyFont="1" applyBorder="1" applyAlignment="1" applyProtection="1">
      <alignment horizontal="center" vertical="center"/>
      <protection locked="0"/>
    </xf>
    <xf numFmtId="0" fontId="6" fillId="0" borderId="3" xfId="11" applyFont="1" applyBorder="1" applyAlignment="1" applyProtection="1">
      <alignment horizontal="center" vertical="center"/>
      <protection locked="0"/>
    </xf>
    <xf numFmtId="0" fontId="8" fillId="0" borderId="1" xfId="11" applyFont="1" applyBorder="1" applyProtection="1">
      <protection locked="0"/>
    </xf>
    <xf numFmtId="3" fontId="8" fillId="0" borderId="1" xfId="12" applyNumberFormat="1" applyFont="1" applyBorder="1" applyProtection="1">
      <protection locked="0"/>
    </xf>
    <xf numFmtId="168" fontId="8" fillId="0" borderId="1" xfId="12" applyNumberFormat="1" applyFont="1" applyBorder="1" applyProtection="1">
      <protection locked="0"/>
    </xf>
    <xf numFmtId="164" fontId="8" fillId="0" borderId="1" xfId="12" applyNumberFormat="1" applyFont="1" applyBorder="1" applyProtection="1">
      <protection locked="0"/>
    </xf>
    <xf numFmtId="3" fontId="8" fillId="0" borderId="0" xfId="11" applyNumberFormat="1" applyFont="1" applyProtection="1">
      <protection locked="0"/>
    </xf>
    <xf numFmtId="9" fontId="8" fillId="0" borderId="1" xfId="11" applyNumberFormat="1" applyFont="1" applyBorder="1" applyProtection="1">
      <protection locked="0"/>
    </xf>
    <xf numFmtId="0" fontId="6" fillId="0" borderId="1" xfId="11" applyFont="1" applyBorder="1" applyProtection="1">
      <protection locked="0"/>
    </xf>
    <xf numFmtId="164" fontId="8" fillId="0" borderId="1" xfId="3" applyNumberFormat="1" applyFont="1" applyBorder="1" applyProtection="1">
      <protection locked="0"/>
    </xf>
    <xf numFmtId="0" fontId="8" fillId="5" borderId="0" xfId="11" applyFont="1" applyFill="1" applyProtection="1"/>
    <xf numFmtId="164" fontId="8" fillId="5" borderId="1" xfId="12" applyNumberFormat="1" applyFont="1" applyFill="1" applyBorder="1" applyProtection="1"/>
    <xf numFmtId="3" fontId="8" fillId="5" borderId="1" xfId="12" applyNumberFormat="1" applyFont="1" applyFill="1" applyBorder="1" applyProtection="1"/>
    <xf numFmtId="168" fontId="8" fillId="5" borderId="1" xfId="12" applyNumberFormat="1" applyFont="1" applyFill="1" applyBorder="1" applyProtection="1"/>
    <xf numFmtId="0" fontId="8" fillId="5" borderId="1" xfId="11" applyFont="1" applyFill="1" applyBorder="1" applyProtection="1"/>
    <xf numFmtId="0" fontId="8" fillId="0" borderId="0" xfId="5" applyFont="1" applyBorder="1" applyAlignment="1" applyProtection="1">
      <alignment wrapText="1"/>
      <protection locked="0"/>
    </xf>
    <xf numFmtId="0" fontId="8" fillId="0" borderId="0" xfId="0" applyFont="1" applyFill="1" applyBorder="1" applyProtection="1">
      <protection locked="0"/>
    </xf>
    <xf numFmtId="0" fontId="8" fillId="0" borderId="28" xfId="0" applyFont="1" applyFill="1" applyBorder="1" applyProtection="1">
      <protection locked="0"/>
    </xf>
    <xf numFmtId="0" fontId="6" fillId="0" borderId="1" xfId="9" applyFont="1" applyBorder="1" applyAlignment="1" applyProtection="1">
      <alignment horizontal="center" vertical="center" wrapText="1"/>
      <protection locked="0"/>
    </xf>
    <xf numFmtId="0" fontId="6" fillId="0" borderId="5" xfId="9" applyFont="1" applyBorder="1" applyAlignment="1" applyProtection="1">
      <alignment horizontal="center" vertical="center" wrapText="1"/>
      <protection locked="0"/>
    </xf>
    <xf numFmtId="0" fontId="6" fillId="5" borderId="1" xfId="9" applyFont="1" applyFill="1" applyBorder="1" applyAlignment="1" applyProtection="1">
      <alignment horizontal="center" vertical="center" wrapText="1"/>
      <protection locked="0"/>
    </xf>
    <xf numFmtId="167" fontId="8" fillId="0" borderId="1" xfId="10" applyNumberFormat="1" applyFont="1" applyBorder="1" applyProtection="1">
      <protection locked="0"/>
    </xf>
    <xf numFmtId="3" fontId="8" fillId="0" borderId="1" xfId="9" applyNumberFormat="1" applyFont="1" applyBorder="1" applyProtection="1">
      <protection locked="0"/>
    </xf>
    <xf numFmtId="0" fontId="21" fillId="0" borderId="0" xfId="9" applyFont="1" applyFill="1" applyProtection="1">
      <protection locked="0"/>
    </xf>
    <xf numFmtId="167" fontId="21" fillId="0" borderId="0" xfId="10" applyNumberFormat="1" applyFont="1" applyFill="1" applyProtection="1">
      <protection locked="0"/>
    </xf>
    <xf numFmtId="0" fontId="8" fillId="0" borderId="1" xfId="0" applyFont="1" applyFill="1" applyBorder="1" applyProtection="1">
      <protection locked="0"/>
    </xf>
    <xf numFmtId="49" fontId="8" fillId="5" borderId="0" xfId="1" quotePrefix="1" applyNumberFormat="1" applyFont="1" applyFill="1" applyProtection="1"/>
    <xf numFmtId="0" fontId="8" fillId="5" borderId="0" xfId="0" applyFont="1" applyFill="1" applyProtection="1"/>
    <xf numFmtId="169" fontId="8" fillId="5" borderId="1" xfId="9" applyNumberFormat="1" applyFont="1" applyFill="1" applyBorder="1" applyProtection="1"/>
    <xf numFmtId="169" fontId="8" fillId="5" borderId="1" xfId="9" applyNumberFormat="1" applyFont="1" applyFill="1" applyBorder="1" applyAlignment="1" applyProtection="1">
      <alignment horizontal="right"/>
    </xf>
    <xf numFmtId="167" fontId="8" fillId="5" borderId="1" xfId="10" applyNumberFormat="1" applyFont="1" applyFill="1" applyBorder="1" applyProtection="1"/>
    <xf numFmtId="164" fontId="8" fillId="5" borderId="1" xfId="3" applyNumberFormat="1" applyFont="1" applyFill="1" applyBorder="1" applyProtection="1"/>
    <xf numFmtId="17" fontId="8" fillId="5" borderId="1" xfId="9" quotePrefix="1" applyNumberFormat="1" applyFont="1" applyFill="1" applyBorder="1" applyAlignment="1" applyProtection="1">
      <alignment horizontal="right"/>
    </xf>
    <xf numFmtId="0" fontId="8" fillId="5" borderId="1" xfId="0" applyFont="1" applyFill="1" applyBorder="1" applyAlignment="1" applyProtection="1">
      <alignment horizontal="right"/>
    </xf>
    <xf numFmtId="167" fontId="8" fillId="5" borderId="1" xfId="0" applyNumberFormat="1" applyFont="1" applyFill="1" applyBorder="1" applyProtection="1"/>
    <xf numFmtId="0" fontId="8" fillId="5" borderId="1" xfId="0" applyFont="1" applyFill="1" applyBorder="1" applyProtection="1"/>
    <xf numFmtId="0" fontId="6" fillId="0" borderId="0" xfId="0" applyFont="1" applyProtection="1">
      <protection locked="0"/>
    </xf>
    <xf numFmtId="0" fontId="8" fillId="0" borderId="0" xfId="0" applyFont="1" applyAlignment="1" applyProtection="1">
      <alignment horizontal="center" vertical="center"/>
      <protection locked="0"/>
    </xf>
    <xf numFmtId="0" fontId="8" fillId="0" borderId="1" xfId="0" applyFont="1" applyBorder="1" applyProtection="1">
      <protection locked="0"/>
    </xf>
    <xf numFmtId="0" fontId="8" fillId="0" borderId="0" xfId="0" applyFont="1" applyBorder="1" applyProtection="1">
      <protection locked="0"/>
    </xf>
    <xf numFmtId="0" fontId="20" fillId="0" borderId="0" xfId="1" applyFont="1" applyAlignment="1" applyProtection="1">
      <protection locked="0"/>
    </xf>
    <xf numFmtId="0" fontId="8" fillId="0" borderId="0" xfId="0" applyFont="1" applyAlignment="1" applyProtection="1">
      <alignment horizontal="right"/>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protection locked="0"/>
    </xf>
    <xf numFmtId="0" fontId="8" fillId="0" borderId="1" xfId="0" applyFont="1" applyFill="1" applyBorder="1" applyAlignment="1" applyProtection="1">
      <alignment horizontal="center" vertical="center"/>
      <protection locked="0"/>
    </xf>
    <xf numFmtId="0" fontId="8" fillId="0" borderId="1" xfId="0" applyFont="1" applyBorder="1" applyAlignment="1" applyProtection="1">
      <alignment horizontal="center" wrapText="1"/>
      <protection locked="0"/>
    </xf>
    <xf numFmtId="0" fontId="8" fillId="0" borderId="22"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49" fontId="8" fillId="5" borderId="0" xfId="1" applyNumberFormat="1" applyFont="1" applyFill="1" applyAlignment="1" applyProtection="1"/>
    <xf numFmtId="0" fontId="8" fillId="5" borderId="0" xfId="0" applyFont="1" applyFill="1" applyAlignment="1" applyProtection="1">
      <alignment horizontal="right"/>
    </xf>
    <xf numFmtId="4" fontId="8" fillId="0" borderId="9" xfId="10" applyNumberFormat="1" applyFont="1" applyBorder="1" applyProtection="1">
      <protection locked="0"/>
    </xf>
    <xf numFmtId="4" fontId="8" fillId="0" borderId="1" xfId="10" applyNumberFormat="1" applyFont="1" applyBorder="1" applyProtection="1">
      <protection locked="0"/>
    </xf>
    <xf numFmtId="4" fontId="8" fillId="0" borderId="10" xfId="10" applyNumberFormat="1" applyFont="1" applyBorder="1" applyProtection="1">
      <protection locked="0"/>
    </xf>
    <xf numFmtId="4" fontId="8" fillId="0" borderId="44" xfId="10" applyNumberFormat="1" applyFont="1" applyFill="1" applyBorder="1" applyProtection="1">
      <protection locked="0"/>
    </xf>
    <xf numFmtId="4" fontId="8" fillId="0" borderId="3" xfId="10" applyNumberFormat="1" applyFont="1" applyFill="1" applyBorder="1" applyProtection="1">
      <protection locked="0"/>
    </xf>
    <xf numFmtId="4" fontId="8" fillId="0" borderId="45" xfId="10" applyNumberFormat="1" applyFont="1" applyFill="1" applyBorder="1" applyProtection="1">
      <protection locked="0"/>
    </xf>
    <xf numFmtId="4" fontId="8" fillId="0" borderId="15" xfId="10" applyNumberFormat="1" applyFont="1" applyFill="1" applyBorder="1" applyProtection="1">
      <protection locked="0"/>
    </xf>
    <xf numFmtId="4" fontId="8" fillId="0" borderId="37" xfId="10" applyNumberFormat="1" applyFont="1" applyFill="1" applyBorder="1" applyProtection="1">
      <protection locked="0"/>
    </xf>
    <xf numFmtId="4" fontId="8" fillId="0" borderId="13" xfId="10" applyNumberFormat="1" applyFont="1" applyFill="1" applyBorder="1" applyProtection="1">
      <protection locked="0"/>
    </xf>
    <xf numFmtId="0" fontId="8" fillId="5" borderId="4" xfId="1" applyFont="1" applyFill="1" applyBorder="1" applyAlignment="1" applyProtection="1">
      <alignment horizontal="center" vertical="center"/>
    </xf>
    <xf numFmtId="0" fontId="12" fillId="0" borderId="0" xfId="1" applyFont="1" applyAlignment="1" applyProtection="1">
      <alignment horizontal="left" vertical="center"/>
      <protection locked="0"/>
    </xf>
  </cellXfs>
  <cellStyles count="13">
    <cellStyle name="Comma" xfId="10" builtinId="3"/>
    <cellStyle name="Currency" xfId="8" builtinId="4"/>
    <cellStyle name="Currency 2" xfId="7" xr:uid="{00000000-0005-0000-0000-000002000000}"/>
    <cellStyle name="Hyperlink" xfId="4" builtinId="8"/>
    <cellStyle name="Normal" xfId="0" builtinId="0"/>
    <cellStyle name="Normal 2" xfId="1" xr:uid="{00000000-0005-0000-0000-000005000000}"/>
    <cellStyle name="Normal 2 2" xfId="5" xr:uid="{00000000-0005-0000-0000-000006000000}"/>
    <cellStyle name="Normal 2 3" xfId="9" xr:uid="{00000000-0005-0000-0000-000007000000}"/>
    <cellStyle name="Normal 3" xfId="11" xr:uid="{00000000-0005-0000-0000-000008000000}"/>
    <cellStyle name="Normal_cover 10'01" xfId="2" xr:uid="{00000000-0005-0000-0000-000009000000}"/>
    <cellStyle name="Percent" xfId="3" builtinId="5"/>
    <cellStyle name="Percent 2" xfId="6" xr:uid="{00000000-0005-0000-0000-00000B000000}"/>
    <cellStyle name="Percent 3"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15.emf"/><Relationship Id="rId6" Type="http://schemas.openxmlformats.org/officeDocument/2006/relationships/image" Target="../media/image20.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3" Type="http://schemas.openxmlformats.org/officeDocument/2006/relationships/image" Target="../media/image31.emf"/><Relationship Id="rId7" Type="http://schemas.openxmlformats.org/officeDocument/2006/relationships/image" Target="../media/image35.emf"/><Relationship Id="rId12" Type="http://schemas.openxmlformats.org/officeDocument/2006/relationships/image" Target="../media/image40.emf"/><Relationship Id="rId2" Type="http://schemas.openxmlformats.org/officeDocument/2006/relationships/image" Target="../media/image30.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5" Type="http://schemas.openxmlformats.org/officeDocument/2006/relationships/image" Target="../media/image33.emf"/><Relationship Id="rId10" Type="http://schemas.openxmlformats.org/officeDocument/2006/relationships/image" Target="../media/image38.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xdr:colOff>
          <xdr:row>21</xdr:row>
          <xdr:rowOff>190500</xdr:rowOff>
        </xdr:from>
        <xdr:to>
          <xdr:col>2</xdr:col>
          <xdr:colOff>2343150</xdr:colOff>
          <xdr:row>23</xdr:row>
          <xdr:rowOff>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New Product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19050</xdr:rowOff>
        </xdr:from>
        <xdr:to>
          <xdr:col>3</xdr:col>
          <xdr:colOff>0</xdr:colOff>
          <xdr:row>24</xdr:row>
          <xdr:rowOff>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Existing Product Tab</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281213</xdr:colOff>
      <xdr:row>53</xdr:row>
      <xdr:rowOff>119064</xdr:rowOff>
    </xdr:from>
    <xdr:to>
      <xdr:col>14</xdr:col>
      <xdr:colOff>642938</xdr:colOff>
      <xdr:row>65</xdr:row>
      <xdr:rowOff>71438</xdr:rowOff>
    </xdr:to>
    <xdr:sp macro="" textlink="" fLocksText="0">
      <xdr:nvSpPr>
        <xdr:cNvPr id="2" name="TextBox 1" descr="Comments text box">
          <a:extLst>
            <a:ext uri="{FF2B5EF4-FFF2-40B4-BE49-F238E27FC236}">
              <a16:creationId xmlns:a16="http://schemas.microsoft.com/office/drawing/2014/main" id="{00000000-0008-0000-0B00-000002000000}"/>
            </a:ext>
          </a:extLst>
        </xdr:cNvPr>
        <xdr:cNvSpPr txBox="1"/>
      </xdr:nvSpPr>
      <xdr:spPr>
        <a:xfrm>
          <a:off x="281213" y="10215564"/>
          <a:ext cx="14395225" cy="2238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38651</xdr:colOff>
          <xdr:row>0</xdr:row>
          <xdr:rowOff>16566</xdr:rowOff>
        </xdr:from>
        <xdr:to>
          <xdr:col>8</xdr:col>
          <xdr:colOff>1153074</xdr:colOff>
          <xdr:row>1</xdr:row>
          <xdr:rowOff>1933</xdr:rowOff>
        </xdr:to>
        <xdr:grpSp>
          <xdr:nvGrpSpPr>
            <xdr:cNvPr id="8" name="Group 7" descr="HMO check boxes">
              <a:extLst>
                <a:ext uri="{FF2B5EF4-FFF2-40B4-BE49-F238E27FC236}">
                  <a16:creationId xmlns:a16="http://schemas.microsoft.com/office/drawing/2014/main" id="{00000000-0008-0000-0C00-000008000000}"/>
                </a:ext>
              </a:extLst>
            </xdr:cNvPr>
            <xdr:cNvGrpSpPr/>
          </xdr:nvGrpSpPr>
          <xdr:grpSpPr>
            <a:xfrm>
              <a:off x="8682579" y="16686"/>
              <a:ext cx="1114426" cy="223492"/>
              <a:chOff x="8032787" y="8388273"/>
              <a:chExt cx="1140610" cy="184150"/>
            </a:xfrm>
          </xdr:grpSpPr>
          <xdr:sp macro="" textlink="">
            <xdr:nvSpPr>
              <xdr:cNvPr id="4102" name="CheckBox5" descr="Yes check box" hidden="1">
                <a:extLst>
                  <a:ext uri="{63B3BB69-23CF-44E3-9099-C40C66FF867C}">
                    <a14:compatExt spid="_x0000_s4102"/>
                  </a:ext>
                  <a:ext uri="{FF2B5EF4-FFF2-40B4-BE49-F238E27FC236}">
                    <a16:creationId xmlns:a16="http://schemas.microsoft.com/office/drawing/2014/main" id="{00000000-0008-0000-0C00-000006100000}"/>
                  </a:ext>
                </a:extLst>
              </xdr:cNvPr>
              <xdr:cNvSpPr/>
            </xdr:nvSpPr>
            <xdr:spPr bwMode="auto">
              <a:xfrm>
                <a:off x="8032787" y="8388350"/>
                <a:ext cx="723908" cy="177800"/>
              </a:xfrm>
              <a:prstGeom prst="rect">
                <a:avLst/>
              </a:prstGeom>
              <a:noFill/>
              <a:ln>
                <a:noFill/>
              </a:ln>
              <a:extLst>
                <a:ext uri="{91240B29-F687-4F45-9708-019B960494DF}">
                  <a14:hiddenLine w="9525">
                    <a:noFill/>
                    <a:miter lim="800000"/>
                    <a:headEnd/>
                    <a:tailEnd/>
                  </a14:hiddenLine>
                </a:ext>
              </a:extLst>
            </xdr:spPr>
          </xdr:sp>
          <xdr:sp macro="" textlink="">
            <xdr:nvSpPr>
              <xdr:cNvPr id="4103" name="CheckBox6" descr="No check box" hidden="1">
                <a:extLst>
                  <a:ext uri="{63B3BB69-23CF-44E3-9099-C40C66FF867C}">
                    <a14:compatExt spid="_x0000_s4103"/>
                  </a:ext>
                  <a:ext uri="{FF2B5EF4-FFF2-40B4-BE49-F238E27FC236}">
                    <a16:creationId xmlns:a16="http://schemas.microsoft.com/office/drawing/2014/main" id="{00000000-0008-0000-0C00-000007100000}"/>
                  </a:ext>
                </a:extLst>
              </xdr:cNvPr>
              <xdr:cNvSpPr/>
            </xdr:nvSpPr>
            <xdr:spPr bwMode="auto">
              <a:xfrm>
                <a:off x="8728896" y="8388273"/>
                <a:ext cx="444501"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41966</xdr:colOff>
          <xdr:row>1</xdr:row>
          <xdr:rowOff>14359</xdr:rowOff>
        </xdr:from>
        <xdr:to>
          <xdr:col>9</xdr:col>
          <xdr:colOff>1934</xdr:colOff>
          <xdr:row>2</xdr:row>
          <xdr:rowOff>1659</xdr:rowOff>
        </xdr:to>
        <xdr:grpSp>
          <xdr:nvGrpSpPr>
            <xdr:cNvPr id="11" name="Group 10" descr="PPO Check boxes">
              <a:extLst>
                <a:ext uri="{FF2B5EF4-FFF2-40B4-BE49-F238E27FC236}">
                  <a16:creationId xmlns:a16="http://schemas.microsoft.com/office/drawing/2014/main" id="{00000000-0008-0000-0C00-00000B000000}"/>
                </a:ext>
              </a:extLst>
            </xdr:cNvPr>
            <xdr:cNvGrpSpPr/>
          </xdr:nvGrpSpPr>
          <xdr:grpSpPr>
            <a:xfrm>
              <a:off x="8685903" y="252484"/>
              <a:ext cx="1118829" cy="233363"/>
              <a:chOff x="8032784" y="8387992"/>
              <a:chExt cx="1174711" cy="184150"/>
            </a:xfrm>
          </xdr:grpSpPr>
          <xdr:sp macro="" textlink="">
            <xdr:nvSpPr>
              <xdr:cNvPr id="4104" name="CheckBox7" descr="Yes check box" hidden="1">
                <a:extLst>
                  <a:ext uri="{63B3BB69-23CF-44E3-9099-C40C66FF867C}">
                    <a14:compatExt spid="_x0000_s4104"/>
                  </a:ext>
                  <a:ext uri="{FF2B5EF4-FFF2-40B4-BE49-F238E27FC236}">
                    <a16:creationId xmlns:a16="http://schemas.microsoft.com/office/drawing/2014/main" id="{00000000-0008-0000-0C00-000008100000}"/>
                  </a:ext>
                </a:extLst>
              </xdr:cNvPr>
              <xdr:cNvSpPr/>
            </xdr:nvSpPr>
            <xdr:spPr bwMode="auto">
              <a:xfrm>
                <a:off x="8032784" y="8388350"/>
                <a:ext cx="723908" cy="177800"/>
              </a:xfrm>
              <a:prstGeom prst="rect">
                <a:avLst/>
              </a:prstGeom>
              <a:noFill/>
              <a:ln>
                <a:noFill/>
              </a:ln>
              <a:extLst>
                <a:ext uri="{91240B29-F687-4F45-9708-019B960494DF}">
                  <a14:hiddenLine w="9525">
                    <a:noFill/>
                    <a:miter lim="800000"/>
                    <a:headEnd/>
                    <a:tailEnd/>
                  </a14:hiddenLine>
                </a:ext>
              </a:extLst>
            </xdr:spPr>
          </xdr:sp>
          <xdr:sp macro="" textlink="">
            <xdr:nvSpPr>
              <xdr:cNvPr id="4105" name="CheckBox8" descr="No check box" hidden="1">
                <a:extLst>
                  <a:ext uri="{63B3BB69-23CF-44E3-9099-C40C66FF867C}">
                    <a14:compatExt spid="_x0000_s4105"/>
                  </a:ext>
                  <a:ext uri="{FF2B5EF4-FFF2-40B4-BE49-F238E27FC236}">
                    <a16:creationId xmlns:a16="http://schemas.microsoft.com/office/drawing/2014/main" id="{00000000-0008-0000-0C00-000009100000}"/>
                  </a:ext>
                </a:extLst>
              </xdr:cNvPr>
              <xdr:cNvSpPr/>
            </xdr:nvSpPr>
            <xdr:spPr bwMode="auto">
              <a:xfrm>
                <a:off x="8762997" y="8387992"/>
                <a:ext cx="444498"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39756</xdr:colOff>
          <xdr:row>2</xdr:row>
          <xdr:rowOff>12152</xdr:rowOff>
        </xdr:from>
        <xdr:to>
          <xdr:col>9</xdr:col>
          <xdr:colOff>1656</xdr:colOff>
          <xdr:row>3</xdr:row>
          <xdr:rowOff>2067</xdr:rowOff>
        </xdr:to>
        <xdr:grpSp>
          <xdr:nvGrpSpPr>
            <xdr:cNvPr id="14" name="Group 13" descr="EPO Check boxes">
              <a:extLst>
                <a:ext uri="{FF2B5EF4-FFF2-40B4-BE49-F238E27FC236}">
                  <a16:creationId xmlns:a16="http://schemas.microsoft.com/office/drawing/2014/main" id="{00000000-0008-0000-0C00-00000E000000}"/>
                </a:ext>
              </a:extLst>
            </xdr:cNvPr>
            <xdr:cNvGrpSpPr/>
          </xdr:nvGrpSpPr>
          <xdr:grpSpPr>
            <a:xfrm>
              <a:off x="8683674" y="496295"/>
              <a:ext cx="1120811" cy="235977"/>
              <a:chOff x="8032748" y="8388109"/>
              <a:chExt cx="1174779" cy="184150"/>
            </a:xfrm>
          </xdr:grpSpPr>
          <xdr:sp macro="" textlink="">
            <xdr:nvSpPr>
              <xdr:cNvPr id="4106" name="CheckBox9" descr="Yes check box" hidden="1">
                <a:extLst>
                  <a:ext uri="{63B3BB69-23CF-44E3-9099-C40C66FF867C}">
                    <a14:compatExt spid="_x0000_s4106"/>
                  </a:ext>
                  <a:ext uri="{FF2B5EF4-FFF2-40B4-BE49-F238E27FC236}">
                    <a16:creationId xmlns:a16="http://schemas.microsoft.com/office/drawing/2014/main" id="{00000000-0008-0000-0C00-00000A100000}"/>
                  </a:ext>
                </a:extLst>
              </xdr:cNvPr>
              <xdr:cNvSpPr/>
            </xdr:nvSpPr>
            <xdr:spPr bwMode="auto">
              <a:xfrm>
                <a:off x="8032748" y="8388350"/>
                <a:ext cx="723905" cy="177800"/>
              </a:xfrm>
              <a:prstGeom prst="rect">
                <a:avLst/>
              </a:prstGeom>
              <a:noFill/>
              <a:ln>
                <a:noFill/>
              </a:ln>
              <a:extLst>
                <a:ext uri="{91240B29-F687-4F45-9708-019B960494DF}">
                  <a14:hiddenLine w="9525">
                    <a:noFill/>
                    <a:miter lim="800000"/>
                    <a:headEnd/>
                    <a:tailEnd/>
                  </a14:hiddenLine>
                </a:ext>
              </a:extLst>
            </xdr:spPr>
          </xdr:sp>
          <xdr:sp macro="" textlink="">
            <xdr:nvSpPr>
              <xdr:cNvPr id="4107" name="CheckBox10" descr="No check box" hidden="1">
                <a:extLst>
                  <a:ext uri="{63B3BB69-23CF-44E3-9099-C40C66FF867C}">
                    <a14:compatExt spid="_x0000_s4107"/>
                  </a:ext>
                  <a:ext uri="{FF2B5EF4-FFF2-40B4-BE49-F238E27FC236}">
                    <a16:creationId xmlns:a16="http://schemas.microsoft.com/office/drawing/2014/main" id="{00000000-0008-0000-0C00-00000B100000}"/>
                  </a:ext>
                </a:extLst>
              </xdr:cNvPr>
              <xdr:cNvSpPr/>
            </xdr:nvSpPr>
            <xdr:spPr bwMode="auto">
              <a:xfrm>
                <a:off x="8763026" y="8388109"/>
                <a:ext cx="444501"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38653</xdr:colOff>
          <xdr:row>6</xdr:row>
          <xdr:rowOff>16566</xdr:rowOff>
        </xdr:from>
        <xdr:to>
          <xdr:col>9</xdr:col>
          <xdr:colOff>554</xdr:colOff>
          <xdr:row>7</xdr:row>
          <xdr:rowOff>0</xdr:rowOff>
        </xdr:to>
        <xdr:grpSp>
          <xdr:nvGrpSpPr>
            <xdr:cNvPr id="23" name="Group 22" descr="Other check boxes">
              <a:extLst>
                <a:ext uri="{FF2B5EF4-FFF2-40B4-BE49-F238E27FC236}">
                  <a16:creationId xmlns:a16="http://schemas.microsoft.com/office/drawing/2014/main" id="{00000000-0008-0000-0C00-000017000000}"/>
                </a:ext>
              </a:extLst>
            </xdr:cNvPr>
            <xdr:cNvGrpSpPr/>
          </xdr:nvGrpSpPr>
          <xdr:grpSpPr>
            <a:xfrm>
              <a:off x="8682575" y="1485046"/>
              <a:ext cx="1120790" cy="237434"/>
              <a:chOff x="8032774" y="8387884"/>
              <a:chExt cx="1174766" cy="184152"/>
            </a:xfrm>
          </xdr:grpSpPr>
          <xdr:sp macro="" textlink="">
            <xdr:nvSpPr>
              <xdr:cNvPr id="4112" name="CheckBox15" descr="Yes check box" hidden="1">
                <a:extLst>
                  <a:ext uri="{63B3BB69-23CF-44E3-9099-C40C66FF867C}">
                    <a14:compatExt spid="_x0000_s4112"/>
                  </a:ext>
                  <a:ext uri="{FF2B5EF4-FFF2-40B4-BE49-F238E27FC236}">
                    <a16:creationId xmlns:a16="http://schemas.microsoft.com/office/drawing/2014/main" id="{00000000-0008-0000-0C00-000010100000}"/>
                  </a:ext>
                </a:extLst>
              </xdr:cNvPr>
              <xdr:cNvSpPr/>
            </xdr:nvSpPr>
            <xdr:spPr bwMode="auto">
              <a:xfrm>
                <a:off x="8032774" y="8388351"/>
                <a:ext cx="723909" cy="177800"/>
              </a:xfrm>
              <a:prstGeom prst="rect">
                <a:avLst/>
              </a:prstGeom>
              <a:noFill/>
              <a:ln>
                <a:noFill/>
              </a:ln>
              <a:extLst>
                <a:ext uri="{91240B29-F687-4F45-9708-019B960494DF}">
                  <a14:hiddenLine w="9525">
                    <a:noFill/>
                    <a:miter lim="800000"/>
                    <a:headEnd/>
                    <a:tailEnd/>
                  </a14:hiddenLine>
                </a:ext>
              </a:extLst>
            </xdr:spPr>
          </xdr:sp>
          <xdr:sp macro="" textlink="">
            <xdr:nvSpPr>
              <xdr:cNvPr id="4113" name="CheckBox16" descr="No check box" hidden="1">
                <a:extLst>
                  <a:ext uri="{63B3BB69-23CF-44E3-9099-C40C66FF867C}">
                    <a14:compatExt spid="_x0000_s4113"/>
                  </a:ext>
                  <a:ext uri="{FF2B5EF4-FFF2-40B4-BE49-F238E27FC236}">
                    <a16:creationId xmlns:a16="http://schemas.microsoft.com/office/drawing/2014/main" id="{00000000-0008-0000-0C00-000011100000}"/>
                  </a:ext>
                </a:extLst>
              </xdr:cNvPr>
              <xdr:cNvSpPr/>
            </xdr:nvSpPr>
            <xdr:spPr bwMode="auto">
              <a:xfrm>
                <a:off x="8763039" y="8387884"/>
                <a:ext cx="444501" cy="1841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36281</xdr:colOff>
          <xdr:row>5</xdr:row>
          <xdr:rowOff>9071</xdr:rowOff>
        </xdr:from>
        <xdr:to>
          <xdr:col>8</xdr:col>
          <xdr:colOff>1168399</xdr:colOff>
          <xdr:row>5</xdr:row>
          <xdr:rowOff>198557</xdr:rowOff>
        </xdr:to>
        <xdr:grpSp>
          <xdr:nvGrpSpPr>
            <xdr:cNvPr id="62" name="Group 61" descr="HDHP check boxes">
              <a:extLst>
                <a:ext uri="{FF2B5EF4-FFF2-40B4-BE49-F238E27FC236}">
                  <a16:creationId xmlns:a16="http://schemas.microsoft.com/office/drawing/2014/main" id="{00000000-0008-0000-0C00-00003E000000}"/>
                </a:ext>
              </a:extLst>
            </xdr:cNvPr>
            <xdr:cNvGrpSpPr/>
          </xdr:nvGrpSpPr>
          <xdr:grpSpPr>
            <a:xfrm>
              <a:off x="8680222" y="1231432"/>
              <a:ext cx="1125773" cy="189486"/>
              <a:chOff x="8032730" y="8388248"/>
              <a:chExt cx="1174789" cy="184152"/>
            </a:xfrm>
          </xdr:grpSpPr>
          <xdr:sp macro="" textlink="">
            <xdr:nvSpPr>
              <xdr:cNvPr id="4138" name="CheckBox13" descr="Yes check box" hidden="1">
                <a:extLst>
                  <a:ext uri="{63B3BB69-23CF-44E3-9099-C40C66FF867C}">
                    <a14:compatExt spid="_x0000_s4138"/>
                  </a:ext>
                  <a:ext uri="{FF2B5EF4-FFF2-40B4-BE49-F238E27FC236}">
                    <a16:creationId xmlns:a16="http://schemas.microsoft.com/office/drawing/2014/main" id="{00000000-0008-0000-0C00-00002A100000}"/>
                  </a:ext>
                </a:extLst>
              </xdr:cNvPr>
              <xdr:cNvSpPr/>
            </xdr:nvSpPr>
            <xdr:spPr bwMode="auto">
              <a:xfrm>
                <a:off x="8032730" y="8388394"/>
                <a:ext cx="723896" cy="177798"/>
              </a:xfrm>
              <a:prstGeom prst="rect">
                <a:avLst/>
              </a:prstGeom>
              <a:noFill/>
              <a:ln>
                <a:noFill/>
              </a:ln>
              <a:extLst>
                <a:ext uri="{91240B29-F687-4F45-9708-019B960494DF}">
                  <a14:hiddenLine w="9525">
                    <a:noFill/>
                    <a:miter lim="800000"/>
                    <a:headEnd/>
                    <a:tailEnd/>
                  </a14:hiddenLine>
                </a:ext>
              </a:extLst>
            </xdr:spPr>
          </xdr:sp>
          <xdr:sp macro="" textlink="">
            <xdr:nvSpPr>
              <xdr:cNvPr id="4139" name="CheckBox14" descr="No check box" hidden="1">
                <a:extLst>
                  <a:ext uri="{63B3BB69-23CF-44E3-9099-C40C66FF867C}">
                    <a14:compatExt spid="_x0000_s4139"/>
                  </a:ext>
                  <a:ext uri="{FF2B5EF4-FFF2-40B4-BE49-F238E27FC236}">
                    <a16:creationId xmlns:a16="http://schemas.microsoft.com/office/drawing/2014/main" id="{00000000-0008-0000-0C00-00002B100000}"/>
                  </a:ext>
                </a:extLst>
              </xdr:cNvPr>
              <xdr:cNvSpPr/>
            </xdr:nvSpPr>
            <xdr:spPr bwMode="auto">
              <a:xfrm>
                <a:off x="8763019" y="8388248"/>
                <a:ext cx="444500" cy="1841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36284</xdr:colOff>
          <xdr:row>4</xdr:row>
          <xdr:rowOff>9071</xdr:rowOff>
        </xdr:from>
        <xdr:to>
          <xdr:col>8</xdr:col>
          <xdr:colOff>1168399</xdr:colOff>
          <xdr:row>4</xdr:row>
          <xdr:rowOff>198557</xdr:rowOff>
        </xdr:to>
        <xdr:grpSp>
          <xdr:nvGrpSpPr>
            <xdr:cNvPr id="65" name="Group 64" descr="FFS check boxes">
              <a:extLst>
                <a:ext uri="{FF2B5EF4-FFF2-40B4-BE49-F238E27FC236}">
                  <a16:creationId xmlns:a16="http://schemas.microsoft.com/office/drawing/2014/main" id="{00000000-0008-0000-0C00-000041000000}"/>
                </a:ext>
              </a:extLst>
            </xdr:cNvPr>
            <xdr:cNvGrpSpPr/>
          </xdr:nvGrpSpPr>
          <xdr:grpSpPr>
            <a:xfrm>
              <a:off x="8680209" y="985369"/>
              <a:ext cx="1125784" cy="189486"/>
              <a:chOff x="8032748" y="8388249"/>
              <a:chExt cx="1174806" cy="184152"/>
            </a:xfrm>
          </xdr:grpSpPr>
          <xdr:sp macro="" textlink="">
            <xdr:nvSpPr>
              <xdr:cNvPr id="4140" name="CheckBox29" descr="Yes check box" hidden="1">
                <a:extLst>
                  <a:ext uri="{63B3BB69-23CF-44E3-9099-C40C66FF867C}">
                    <a14:compatExt spid="_x0000_s4140"/>
                  </a:ext>
                  <a:ext uri="{FF2B5EF4-FFF2-40B4-BE49-F238E27FC236}">
                    <a16:creationId xmlns:a16="http://schemas.microsoft.com/office/drawing/2014/main" id="{00000000-0008-0000-0C00-00002C100000}"/>
                  </a:ext>
                </a:extLst>
              </xdr:cNvPr>
              <xdr:cNvSpPr/>
            </xdr:nvSpPr>
            <xdr:spPr bwMode="auto">
              <a:xfrm>
                <a:off x="8032748" y="8388402"/>
                <a:ext cx="723901" cy="177798"/>
              </a:xfrm>
              <a:prstGeom prst="rect">
                <a:avLst/>
              </a:prstGeom>
              <a:noFill/>
              <a:ln>
                <a:noFill/>
              </a:ln>
              <a:extLst>
                <a:ext uri="{91240B29-F687-4F45-9708-019B960494DF}">
                  <a14:hiddenLine w="9525">
                    <a:noFill/>
                    <a:miter lim="800000"/>
                    <a:headEnd/>
                    <a:tailEnd/>
                  </a14:hiddenLine>
                </a:ext>
              </a:extLst>
            </xdr:spPr>
          </xdr:sp>
          <xdr:sp macro="" textlink="">
            <xdr:nvSpPr>
              <xdr:cNvPr id="4141" name="CheckBox30" descr="No check box" hidden="1">
                <a:extLst>
                  <a:ext uri="{63B3BB69-23CF-44E3-9099-C40C66FF867C}">
                    <a14:compatExt spid="_x0000_s4141"/>
                  </a:ext>
                  <a:ext uri="{FF2B5EF4-FFF2-40B4-BE49-F238E27FC236}">
                    <a16:creationId xmlns:a16="http://schemas.microsoft.com/office/drawing/2014/main" id="{00000000-0008-0000-0C00-00002D100000}"/>
                  </a:ext>
                </a:extLst>
              </xdr:cNvPr>
              <xdr:cNvSpPr/>
            </xdr:nvSpPr>
            <xdr:spPr bwMode="auto">
              <a:xfrm>
                <a:off x="8763053" y="8388249"/>
                <a:ext cx="444501" cy="1841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21993</xdr:colOff>
          <xdr:row>3</xdr:row>
          <xdr:rowOff>23358</xdr:rowOff>
        </xdr:from>
        <xdr:to>
          <xdr:col>8</xdr:col>
          <xdr:colOff>1149344</xdr:colOff>
          <xdr:row>3</xdr:row>
          <xdr:rowOff>212844</xdr:rowOff>
        </xdr:to>
        <xdr:grpSp>
          <xdr:nvGrpSpPr>
            <xdr:cNvPr id="68" name="Group 67" descr="POS check boxes">
              <a:extLst>
                <a:ext uri="{FF2B5EF4-FFF2-40B4-BE49-F238E27FC236}">
                  <a16:creationId xmlns:a16="http://schemas.microsoft.com/office/drawing/2014/main" id="{00000000-0008-0000-0C00-000044000000}"/>
                </a:ext>
              </a:extLst>
            </xdr:cNvPr>
            <xdr:cNvGrpSpPr/>
          </xdr:nvGrpSpPr>
          <xdr:grpSpPr>
            <a:xfrm>
              <a:off x="8665910" y="753592"/>
              <a:ext cx="1127364" cy="189486"/>
              <a:chOff x="8032739" y="8406762"/>
              <a:chExt cx="1169852" cy="184152"/>
            </a:xfrm>
          </xdr:grpSpPr>
          <xdr:sp macro="" textlink="">
            <xdr:nvSpPr>
              <xdr:cNvPr id="4142" name="CheckBox11" descr="Yes check box" hidden="1">
                <a:extLst>
                  <a:ext uri="{63B3BB69-23CF-44E3-9099-C40C66FF867C}">
                    <a14:compatExt spid="_x0000_s4142"/>
                  </a:ext>
                  <a:ext uri="{FF2B5EF4-FFF2-40B4-BE49-F238E27FC236}">
                    <a16:creationId xmlns:a16="http://schemas.microsoft.com/office/drawing/2014/main" id="{00000000-0008-0000-0C00-00002E100000}"/>
                  </a:ext>
                </a:extLst>
              </xdr:cNvPr>
              <xdr:cNvSpPr/>
            </xdr:nvSpPr>
            <xdr:spPr bwMode="auto">
              <a:xfrm>
                <a:off x="8032739" y="8411545"/>
                <a:ext cx="723902" cy="177798"/>
              </a:xfrm>
              <a:prstGeom prst="rect">
                <a:avLst/>
              </a:prstGeom>
              <a:noFill/>
              <a:ln>
                <a:noFill/>
              </a:ln>
              <a:extLst>
                <a:ext uri="{91240B29-F687-4F45-9708-019B960494DF}">
                  <a14:hiddenLine w="9525">
                    <a:noFill/>
                    <a:miter lim="800000"/>
                    <a:headEnd/>
                    <a:tailEnd/>
                  </a14:hiddenLine>
                </a:ext>
              </a:extLst>
            </xdr:spPr>
          </xdr:sp>
          <xdr:sp macro="" textlink="">
            <xdr:nvSpPr>
              <xdr:cNvPr id="4143" name="CheckBox12" descr="No check box" hidden="1">
                <a:extLst>
                  <a:ext uri="{63B3BB69-23CF-44E3-9099-C40C66FF867C}">
                    <a14:compatExt spid="_x0000_s4143"/>
                  </a:ext>
                  <a:ext uri="{FF2B5EF4-FFF2-40B4-BE49-F238E27FC236}">
                    <a16:creationId xmlns:a16="http://schemas.microsoft.com/office/drawing/2014/main" id="{00000000-0008-0000-0C00-00002F100000}"/>
                  </a:ext>
                </a:extLst>
              </xdr:cNvPr>
              <xdr:cNvSpPr/>
            </xdr:nvSpPr>
            <xdr:spPr bwMode="auto">
              <a:xfrm>
                <a:off x="8758089" y="8406762"/>
                <a:ext cx="444502" cy="1841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0</xdr:col>
      <xdr:colOff>190514</xdr:colOff>
      <xdr:row>54</xdr:row>
      <xdr:rowOff>11905</xdr:rowOff>
    </xdr:from>
    <xdr:to>
      <xdr:col>10</xdr:col>
      <xdr:colOff>482202</xdr:colOff>
      <xdr:row>69</xdr:row>
      <xdr:rowOff>59530</xdr:rowOff>
    </xdr:to>
    <xdr:sp macro="" textlink="" fLocksText="0">
      <xdr:nvSpPr>
        <xdr:cNvPr id="71" name="TextBox 70" descr="Comments text box">
          <a:extLst>
            <a:ext uri="{FF2B5EF4-FFF2-40B4-BE49-F238E27FC236}">
              <a16:creationId xmlns:a16="http://schemas.microsoft.com/office/drawing/2014/main" id="{00000000-0008-0000-0C00-000047000000}"/>
            </a:ext>
          </a:extLst>
        </xdr:cNvPr>
        <xdr:cNvSpPr txBox="1"/>
      </xdr:nvSpPr>
      <xdr:spPr>
        <a:xfrm>
          <a:off x="190514" y="11281171"/>
          <a:ext cx="11608579" cy="2905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19050</xdr:colOff>
          <xdr:row>7</xdr:row>
          <xdr:rowOff>19050</xdr:rowOff>
        </xdr:from>
        <xdr:to>
          <xdr:col>8</xdr:col>
          <xdr:colOff>1524000</xdr:colOff>
          <xdr:row>7</xdr:row>
          <xdr:rowOff>209550</xdr:rowOff>
        </xdr:to>
        <xdr:sp macro="" textlink="">
          <xdr:nvSpPr>
            <xdr:cNvPr id="16385" name="Button 1" hidden="1">
              <a:extLst>
                <a:ext uri="{63B3BB69-23CF-44E3-9099-C40C66FF867C}">
                  <a14:compatExt spid="_x0000_s16385"/>
                </a:ext>
                <a:ext uri="{FF2B5EF4-FFF2-40B4-BE49-F238E27FC236}">
                  <a16:creationId xmlns:a16="http://schemas.microsoft.com/office/drawing/2014/main" id="{00000000-0008-0000-0D00-000001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19050</xdr:colOff>
          <xdr:row>8</xdr:row>
          <xdr:rowOff>19050</xdr:rowOff>
        </xdr:from>
        <xdr:to>
          <xdr:col>9</xdr:col>
          <xdr:colOff>0</xdr:colOff>
          <xdr:row>9</xdr:row>
          <xdr:rowOff>0</xdr:rowOff>
        </xdr:to>
        <xdr:sp macro="" textlink="">
          <xdr:nvSpPr>
            <xdr:cNvPr id="16387" name="Button 3" hidden="1">
              <a:extLst>
                <a:ext uri="{63B3BB69-23CF-44E3-9099-C40C66FF867C}">
                  <a14:compatExt spid="_x0000_s16387"/>
                </a:ext>
                <a:ext uri="{FF2B5EF4-FFF2-40B4-BE49-F238E27FC236}">
                  <a16:creationId xmlns:a16="http://schemas.microsoft.com/office/drawing/2014/main" id="{00000000-0008-0000-0D00-000003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19050</xdr:colOff>
          <xdr:row>11</xdr:row>
          <xdr:rowOff>19050</xdr:rowOff>
        </xdr:from>
        <xdr:to>
          <xdr:col>9</xdr:col>
          <xdr:colOff>0</xdr:colOff>
          <xdr:row>12</xdr:row>
          <xdr:rowOff>0</xdr:rowOff>
        </xdr:to>
        <xdr:sp macro="" textlink="">
          <xdr:nvSpPr>
            <xdr:cNvPr id="16388" name="Button 4" hidden="1">
              <a:extLst>
                <a:ext uri="{63B3BB69-23CF-44E3-9099-C40C66FF867C}">
                  <a14:compatExt spid="_x0000_s16388"/>
                </a:ext>
                <a:ext uri="{FF2B5EF4-FFF2-40B4-BE49-F238E27FC236}">
                  <a16:creationId xmlns:a16="http://schemas.microsoft.com/office/drawing/2014/main" id="{00000000-0008-0000-0D00-000004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19050</xdr:colOff>
          <xdr:row>12</xdr:row>
          <xdr:rowOff>19050</xdr:rowOff>
        </xdr:from>
        <xdr:to>
          <xdr:col>9</xdr:col>
          <xdr:colOff>0</xdr:colOff>
          <xdr:row>13</xdr:row>
          <xdr:rowOff>0</xdr:rowOff>
        </xdr:to>
        <xdr:sp macro="" textlink="">
          <xdr:nvSpPr>
            <xdr:cNvPr id="16389" name="Button 5" hidden="1">
              <a:extLst>
                <a:ext uri="{63B3BB69-23CF-44E3-9099-C40C66FF867C}">
                  <a14:compatExt spid="_x0000_s16389"/>
                </a:ext>
                <a:ext uri="{FF2B5EF4-FFF2-40B4-BE49-F238E27FC236}">
                  <a16:creationId xmlns:a16="http://schemas.microsoft.com/office/drawing/2014/main" id="{00000000-0008-0000-0D00-000005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19050</xdr:colOff>
          <xdr:row>13</xdr:row>
          <xdr:rowOff>19050</xdr:rowOff>
        </xdr:from>
        <xdr:to>
          <xdr:col>9</xdr:col>
          <xdr:colOff>0</xdr:colOff>
          <xdr:row>14</xdr:row>
          <xdr:rowOff>0</xdr:rowOff>
        </xdr:to>
        <xdr:sp macro="" textlink="">
          <xdr:nvSpPr>
            <xdr:cNvPr id="16390" name="Button 6" hidden="1">
              <a:extLst>
                <a:ext uri="{63B3BB69-23CF-44E3-9099-C40C66FF867C}">
                  <a14:compatExt spid="_x0000_s16390"/>
                </a:ext>
                <a:ext uri="{FF2B5EF4-FFF2-40B4-BE49-F238E27FC236}">
                  <a16:creationId xmlns:a16="http://schemas.microsoft.com/office/drawing/2014/main" id="{00000000-0008-0000-0D00-000006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19050</xdr:colOff>
          <xdr:row>15</xdr:row>
          <xdr:rowOff>19050</xdr:rowOff>
        </xdr:from>
        <xdr:to>
          <xdr:col>9</xdr:col>
          <xdr:colOff>0</xdr:colOff>
          <xdr:row>16</xdr:row>
          <xdr:rowOff>0</xdr:rowOff>
        </xdr:to>
        <xdr:sp macro="" textlink="">
          <xdr:nvSpPr>
            <xdr:cNvPr id="16391" name="Button 7" hidden="1">
              <a:extLst>
                <a:ext uri="{63B3BB69-23CF-44E3-9099-C40C66FF867C}">
                  <a14:compatExt spid="_x0000_s16391"/>
                </a:ext>
                <a:ext uri="{FF2B5EF4-FFF2-40B4-BE49-F238E27FC236}">
                  <a16:creationId xmlns:a16="http://schemas.microsoft.com/office/drawing/2014/main" id="{00000000-0008-0000-0D00-000007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19050</xdr:colOff>
          <xdr:row>16</xdr:row>
          <xdr:rowOff>19050</xdr:rowOff>
        </xdr:from>
        <xdr:to>
          <xdr:col>9</xdr:col>
          <xdr:colOff>0</xdr:colOff>
          <xdr:row>17</xdr:row>
          <xdr:rowOff>0</xdr:rowOff>
        </xdr:to>
        <xdr:sp macro="" textlink="">
          <xdr:nvSpPr>
            <xdr:cNvPr id="16392" name="Button 8" hidden="1">
              <a:extLst>
                <a:ext uri="{63B3BB69-23CF-44E3-9099-C40C66FF867C}">
                  <a14:compatExt spid="_x0000_s16392"/>
                </a:ext>
                <a:ext uri="{FF2B5EF4-FFF2-40B4-BE49-F238E27FC236}">
                  <a16:creationId xmlns:a16="http://schemas.microsoft.com/office/drawing/2014/main" id="{00000000-0008-0000-0D00-000008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19050</xdr:colOff>
          <xdr:row>17</xdr:row>
          <xdr:rowOff>19050</xdr:rowOff>
        </xdr:from>
        <xdr:to>
          <xdr:col>9</xdr:col>
          <xdr:colOff>0</xdr:colOff>
          <xdr:row>18</xdr:row>
          <xdr:rowOff>0</xdr:rowOff>
        </xdr:to>
        <xdr:sp macro="" textlink="">
          <xdr:nvSpPr>
            <xdr:cNvPr id="16393" name="Button 9" hidden="1">
              <a:extLst>
                <a:ext uri="{63B3BB69-23CF-44E3-9099-C40C66FF867C}">
                  <a14:compatExt spid="_x0000_s16393"/>
                </a:ext>
                <a:ext uri="{FF2B5EF4-FFF2-40B4-BE49-F238E27FC236}">
                  <a16:creationId xmlns:a16="http://schemas.microsoft.com/office/drawing/2014/main" id="{00000000-0008-0000-0D00-00000940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Back to Original Tab</a:t>
              </a:r>
            </a:p>
          </xdr:txBody>
        </xdr:sp>
        <xdr:clientData fPrintsWithSheet="0"/>
      </xdr:twoCellAnchor>
    </mc:Choice>
    <mc:Fallback/>
  </mc:AlternateContent>
  <xdr:twoCellAnchor>
    <xdr:from>
      <xdr:col>0</xdr:col>
      <xdr:colOff>272130</xdr:colOff>
      <xdr:row>22</xdr:row>
      <xdr:rowOff>1</xdr:rowOff>
    </xdr:from>
    <xdr:to>
      <xdr:col>7</xdr:col>
      <xdr:colOff>2627313</xdr:colOff>
      <xdr:row>39</xdr:row>
      <xdr:rowOff>15875</xdr:rowOff>
    </xdr:to>
    <xdr:sp macro="" textlink="" fLocksText="0">
      <xdr:nvSpPr>
        <xdr:cNvPr id="10" name="TextBox 9" descr="Check list text box">
          <a:extLst>
            <a:ext uri="{FF2B5EF4-FFF2-40B4-BE49-F238E27FC236}">
              <a16:creationId xmlns:a16="http://schemas.microsoft.com/office/drawing/2014/main" id="{00000000-0008-0000-0D00-00000A000000}"/>
            </a:ext>
          </a:extLst>
        </xdr:cNvPr>
        <xdr:cNvSpPr txBox="1"/>
      </xdr:nvSpPr>
      <xdr:spPr>
        <a:xfrm>
          <a:off x="272130" y="4198939"/>
          <a:ext cx="13388308" cy="3254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1517650</xdr:colOff>
          <xdr:row>26</xdr:row>
          <xdr:rowOff>12700</xdr:rowOff>
        </xdr:from>
        <xdr:to>
          <xdr:col>3</xdr:col>
          <xdr:colOff>0</xdr:colOff>
          <xdr:row>27</xdr:row>
          <xdr:rowOff>0</xdr:rowOff>
        </xdr:to>
        <xdr:grpSp>
          <xdr:nvGrpSpPr>
            <xdr:cNvPr id="7" name="Group 6" descr="HMO check boxes">
              <a:extLst>
                <a:ext uri="{FF2B5EF4-FFF2-40B4-BE49-F238E27FC236}">
                  <a16:creationId xmlns:a16="http://schemas.microsoft.com/office/drawing/2014/main" id="{00000000-0008-0000-0100-000007000000}"/>
                </a:ext>
              </a:extLst>
            </xdr:cNvPr>
            <xdr:cNvGrpSpPr/>
          </xdr:nvGrpSpPr>
          <xdr:grpSpPr>
            <a:xfrm>
              <a:off x="8273605" y="4992911"/>
              <a:ext cx="1271796" cy="273050"/>
              <a:chOff x="8032726" y="8388171"/>
              <a:chExt cx="1174745" cy="184150"/>
            </a:xfrm>
          </xdr:grpSpPr>
          <xdr:sp macro="" textlink="">
            <xdr:nvSpPr>
              <xdr:cNvPr id="2069" name="CheckBox3" descr="Yes check box"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8032726" y="8388316"/>
                <a:ext cx="723900" cy="177801"/>
              </a:xfrm>
              <a:prstGeom prst="rect">
                <a:avLst/>
              </a:prstGeom>
              <a:noFill/>
              <a:ln>
                <a:noFill/>
              </a:ln>
              <a:extLst>
                <a:ext uri="{91240B29-F687-4F45-9708-019B960494DF}">
                  <a14:hiddenLine w="9525">
                    <a:noFill/>
                    <a:miter lim="800000"/>
                    <a:headEnd/>
                    <a:tailEnd/>
                  </a14:hiddenLine>
                </a:ext>
              </a:extLst>
            </xdr:spPr>
          </xdr:sp>
          <xdr:sp macro="" textlink="">
            <xdr:nvSpPr>
              <xdr:cNvPr id="2070" name="CheckBox4" descr="No check box"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8762972" y="8388171"/>
                <a:ext cx="444499"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1517647</xdr:colOff>
          <xdr:row>27</xdr:row>
          <xdr:rowOff>12713</xdr:rowOff>
        </xdr:from>
        <xdr:to>
          <xdr:col>3</xdr:col>
          <xdr:colOff>16325</xdr:colOff>
          <xdr:row>28</xdr:row>
          <xdr:rowOff>5455</xdr:rowOff>
        </xdr:to>
        <xdr:grpSp>
          <xdr:nvGrpSpPr>
            <xdr:cNvPr id="38" name="Group 37" descr="PPO Check boxes">
              <a:extLst>
                <a:ext uri="{FF2B5EF4-FFF2-40B4-BE49-F238E27FC236}">
                  <a16:creationId xmlns:a16="http://schemas.microsoft.com/office/drawing/2014/main" id="{00000000-0008-0000-0100-000026000000}"/>
                </a:ext>
              </a:extLst>
            </xdr:cNvPr>
            <xdr:cNvGrpSpPr/>
          </xdr:nvGrpSpPr>
          <xdr:grpSpPr>
            <a:xfrm>
              <a:off x="8273596" y="5278660"/>
              <a:ext cx="1288140" cy="278504"/>
              <a:chOff x="8032744" y="8388261"/>
              <a:chExt cx="1190537" cy="187924"/>
            </a:xfrm>
          </xdr:grpSpPr>
          <xdr:sp macro="" textlink="">
            <xdr:nvSpPr>
              <xdr:cNvPr id="2071" name="CheckBox5" descr="Yes check box"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8032744" y="8388261"/>
                <a:ext cx="723900" cy="177799"/>
              </a:xfrm>
              <a:prstGeom prst="rect">
                <a:avLst/>
              </a:prstGeom>
              <a:noFill/>
              <a:ln>
                <a:noFill/>
              </a:ln>
              <a:extLst>
                <a:ext uri="{91240B29-F687-4F45-9708-019B960494DF}">
                  <a14:hiddenLine w="9525">
                    <a:noFill/>
                    <a:miter lim="800000"/>
                    <a:headEnd/>
                    <a:tailEnd/>
                  </a14:hiddenLine>
                </a:ext>
              </a:extLst>
            </xdr:spPr>
          </xdr:sp>
          <xdr:sp macro="" textlink="">
            <xdr:nvSpPr>
              <xdr:cNvPr id="2072" name="CheckBox6" descr="No check box"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8778782" y="8392033"/>
                <a:ext cx="444499" cy="1841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1517650</xdr:colOff>
          <xdr:row>28</xdr:row>
          <xdr:rowOff>12700</xdr:rowOff>
        </xdr:from>
        <xdr:to>
          <xdr:col>3</xdr:col>
          <xdr:colOff>0</xdr:colOff>
          <xdr:row>29</xdr:row>
          <xdr:rowOff>0</xdr:rowOff>
        </xdr:to>
        <xdr:grpSp>
          <xdr:nvGrpSpPr>
            <xdr:cNvPr id="41" name="Group 40" descr="EPO Check boxes">
              <a:extLst>
                <a:ext uri="{FF2B5EF4-FFF2-40B4-BE49-F238E27FC236}">
                  <a16:creationId xmlns:a16="http://schemas.microsoft.com/office/drawing/2014/main" id="{00000000-0008-0000-0100-000029000000}"/>
                </a:ext>
              </a:extLst>
            </xdr:cNvPr>
            <xdr:cNvGrpSpPr/>
          </xdr:nvGrpSpPr>
          <xdr:grpSpPr>
            <a:xfrm>
              <a:off x="8273605" y="5564411"/>
              <a:ext cx="1271796" cy="273050"/>
              <a:chOff x="8032726" y="8388253"/>
              <a:chExt cx="1174745" cy="184150"/>
            </a:xfrm>
          </xdr:grpSpPr>
          <xdr:sp macro="" textlink="">
            <xdr:nvSpPr>
              <xdr:cNvPr id="2073" name="CheckBox7" descr="Yes check box"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8032726" y="8388322"/>
                <a:ext cx="723900" cy="177801"/>
              </a:xfrm>
              <a:prstGeom prst="rect">
                <a:avLst/>
              </a:prstGeom>
              <a:noFill/>
              <a:ln>
                <a:noFill/>
              </a:ln>
              <a:extLst>
                <a:ext uri="{91240B29-F687-4F45-9708-019B960494DF}">
                  <a14:hiddenLine w="9525">
                    <a:noFill/>
                    <a:miter lim="800000"/>
                    <a:headEnd/>
                    <a:tailEnd/>
                  </a14:hiddenLine>
                </a:ext>
              </a:extLst>
            </xdr:spPr>
          </xdr:sp>
          <xdr:sp macro="" textlink="">
            <xdr:nvSpPr>
              <xdr:cNvPr id="2074" name="CheckBox8" descr="No check box"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8762972" y="8388253"/>
                <a:ext cx="444499"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1517650</xdr:colOff>
          <xdr:row>30</xdr:row>
          <xdr:rowOff>12700</xdr:rowOff>
        </xdr:from>
        <xdr:to>
          <xdr:col>3</xdr:col>
          <xdr:colOff>0</xdr:colOff>
          <xdr:row>31</xdr:row>
          <xdr:rowOff>0</xdr:rowOff>
        </xdr:to>
        <xdr:grpSp>
          <xdr:nvGrpSpPr>
            <xdr:cNvPr id="44" name="Group 43" descr="POS check boxes">
              <a:extLst>
                <a:ext uri="{FF2B5EF4-FFF2-40B4-BE49-F238E27FC236}">
                  <a16:creationId xmlns:a16="http://schemas.microsoft.com/office/drawing/2014/main" id="{00000000-0008-0000-0100-00002C000000}"/>
                </a:ext>
              </a:extLst>
            </xdr:cNvPr>
            <xdr:cNvGrpSpPr/>
          </xdr:nvGrpSpPr>
          <xdr:grpSpPr>
            <a:xfrm>
              <a:off x="8273605" y="6135889"/>
              <a:ext cx="1271796" cy="273087"/>
              <a:chOff x="8032726" y="8388260"/>
              <a:chExt cx="1174745" cy="184281"/>
            </a:xfrm>
          </xdr:grpSpPr>
          <xdr:sp macro="" textlink="">
            <xdr:nvSpPr>
              <xdr:cNvPr id="2075" name="CheckBox9" descr="Yes check box"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8032726" y="8388260"/>
                <a:ext cx="723900" cy="177798"/>
              </a:xfrm>
              <a:prstGeom prst="rect">
                <a:avLst/>
              </a:prstGeom>
              <a:noFill/>
              <a:ln>
                <a:noFill/>
              </a:ln>
              <a:extLst>
                <a:ext uri="{91240B29-F687-4F45-9708-019B960494DF}">
                  <a14:hiddenLine w="9525">
                    <a:noFill/>
                    <a:miter lim="800000"/>
                    <a:headEnd/>
                    <a:tailEnd/>
                  </a14:hiddenLine>
                </a:ext>
              </a:extLst>
            </xdr:spPr>
          </xdr:sp>
          <xdr:sp macro="" textlink="">
            <xdr:nvSpPr>
              <xdr:cNvPr id="2076" name="CheckBox10" descr="No check box"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8762972" y="8388389"/>
                <a:ext cx="444499" cy="1841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1517650</xdr:colOff>
          <xdr:row>29</xdr:row>
          <xdr:rowOff>12700</xdr:rowOff>
        </xdr:from>
        <xdr:to>
          <xdr:col>3</xdr:col>
          <xdr:colOff>0</xdr:colOff>
          <xdr:row>30</xdr:row>
          <xdr:rowOff>0</xdr:rowOff>
        </xdr:to>
        <xdr:grpSp>
          <xdr:nvGrpSpPr>
            <xdr:cNvPr id="47" name="Group 46" descr="POS Check box">
              <a:extLst>
                <a:ext uri="{FF2B5EF4-FFF2-40B4-BE49-F238E27FC236}">
                  <a16:creationId xmlns:a16="http://schemas.microsoft.com/office/drawing/2014/main" id="{00000000-0008-0000-0100-00002F000000}"/>
                </a:ext>
              </a:extLst>
            </xdr:cNvPr>
            <xdr:cNvGrpSpPr/>
          </xdr:nvGrpSpPr>
          <xdr:grpSpPr>
            <a:xfrm>
              <a:off x="8273605" y="5850164"/>
              <a:ext cx="1271796" cy="273050"/>
              <a:chOff x="8032726" y="8388220"/>
              <a:chExt cx="1174745" cy="184150"/>
            </a:xfrm>
          </xdr:grpSpPr>
          <xdr:sp macro="" textlink="">
            <xdr:nvSpPr>
              <xdr:cNvPr id="2077" name="CheckBox11" descr="Yes check box"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8032726" y="8388361"/>
                <a:ext cx="723900" cy="177799"/>
              </a:xfrm>
              <a:prstGeom prst="rect">
                <a:avLst/>
              </a:prstGeom>
              <a:noFill/>
              <a:ln>
                <a:noFill/>
              </a:ln>
              <a:extLst>
                <a:ext uri="{91240B29-F687-4F45-9708-019B960494DF}">
                  <a14:hiddenLine w="9525">
                    <a:noFill/>
                    <a:miter lim="800000"/>
                    <a:headEnd/>
                    <a:tailEnd/>
                  </a14:hiddenLine>
                </a:ext>
              </a:extLst>
            </xdr:spPr>
          </xdr:sp>
          <xdr:sp macro="" textlink="">
            <xdr:nvSpPr>
              <xdr:cNvPr id="2078" name="CheckBox12" descr="No check box"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8762972" y="8388220"/>
                <a:ext cx="444499"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1517650</xdr:colOff>
          <xdr:row>32</xdr:row>
          <xdr:rowOff>12700</xdr:rowOff>
        </xdr:from>
        <xdr:to>
          <xdr:col>3</xdr:col>
          <xdr:colOff>0</xdr:colOff>
          <xdr:row>33</xdr:row>
          <xdr:rowOff>0</xdr:rowOff>
        </xdr:to>
        <xdr:grpSp>
          <xdr:nvGrpSpPr>
            <xdr:cNvPr id="53" name="Group 52" descr="Other Check box">
              <a:extLst>
                <a:ext uri="{FF2B5EF4-FFF2-40B4-BE49-F238E27FC236}">
                  <a16:creationId xmlns:a16="http://schemas.microsoft.com/office/drawing/2014/main" id="{00000000-0008-0000-0100-000035000000}"/>
                </a:ext>
              </a:extLst>
            </xdr:cNvPr>
            <xdr:cNvGrpSpPr/>
          </xdr:nvGrpSpPr>
          <xdr:grpSpPr>
            <a:xfrm>
              <a:off x="8273605" y="6707414"/>
              <a:ext cx="1271796" cy="273017"/>
              <a:chOff x="8032726" y="8388371"/>
              <a:chExt cx="1174745" cy="184209"/>
            </a:xfrm>
          </xdr:grpSpPr>
          <xdr:sp macro="" textlink="">
            <xdr:nvSpPr>
              <xdr:cNvPr id="2081" name="CheckBox13" descr="Yes check box"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8032726" y="8388371"/>
                <a:ext cx="723900" cy="177799"/>
              </a:xfrm>
              <a:prstGeom prst="rect">
                <a:avLst/>
              </a:prstGeom>
              <a:noFill/>
              <a:ln>
                <a:noFill/>
              </a:ln>
              <a:extLst>
                <a:ext uri="{91240B29-F687-4F45-9708-019B960494DF}">
                  <a14:hiddenLine w="9525">
                    <a:noFill/>
                    <a:miter lim="800000"/>
                    <a:headEnd/>
                    <a:tailEnd/>
                  </a14:hiddenLine>
                </a:ext>
              </a:extLst>
            </xdr:spPr>
          </xdr:sp>
          <xdr:sp macro="" textlink="">
            <xdr:nvSpPr>
              <xdr:cNvPr id="2082" name="CheckBox14" descr="No check box"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8762972" y="8388427"/>
                <a:ext cx="444499" cy="18415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38</xdr:row>
          <xdr:rowOff>19050</xdr:rowOff>
        </xdr:from>
        <xdr:to>
          <xdr:col>3</xdr:col>
          <xdr:colOff>1466850</xdr:colOff>
          <xdr:row>39</xdr:row>
          <xdr:rowOff>0</xdr:rowOff>
        </xdr:to>
        <xdr:sp macro="" textlink="">
          <xdr:nvSpPr>
            <xdr:cNvPr id="2083" name="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43</xdr:row>
          <xdr:rowOff>19050</xdr:rowOff>
        </xdr:from>
        <xdr:to>
          <xdr:col>3</xdr:col>
          <xdr:colOff>1466850</xdr:colOff>
          <xdr:row>44</xdr:row>
          <xdr:rowOff>0</xdr:rowOff>
        </xdr:to>
        <xdr:sp macro="" textlink="">
          <xdr:nvSpPr>
            <xdr:cNvPr id="2084" name="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w="9525">
              <a:miter lim="800000"/>
              <a:headEnd/>
              <a:tailEnd/>
            </a:ln>
          </xdr:spPr>
          <xdr:txBody>
            <a:bodyPr vertOverflow="clip" wrap="square" lIns="64008" tIns="50292" rIns="64008" bIns="50292" anchor="ctr" upright="1"/>
            <a:lstStyle/>
            <a:p>
              <a:pPr algn="ctr"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1516068</xdr:colOff>
          <xdr:row>31</xdr:row>
          <xdr:rowOff>15889</xdr:rowOff>
        </xdr:from>
        <xdr:to>
          <xdr:col>2</xdr:col>
          <xdr:colOff>2689230</xdr:colOff>
          <xdr:row>32</xdr:row>
          <xdr:rowOff>3189</xdr:rowOff>
        </xdr:to>
        <xdr:grpSp>
          <xdr:nvGrpSpPr>
            <xdr:cNvPr id="22" name="Group 21" descr="HDHP Check boxes">
              <a:extLst>
                <a:ext uri="{FF2B5EF4-FFF2-40B4-BE49-F238E27FC236}">
                  <a16:creationId xmlns:a16="http://schemas.microsoft.com/office/drawing/2014/main" id="{00000000-0008-0000-0100-000016000000}"/>
                </a:ext>
              </a:extLst>
            </xdr:cNvPr>
            <xdr:cNvGrpSpPr/>
          </xdr:nvGrpSpPr>
          <xdr:grpSpPr>
            <a:xfrm>
              <a:off x="8272006" y="6424848"/>
              <a:ext cx="1173165" cy="273066"/>
              <a:chOff x="8032726" y="8388252"/>
              <a:chExt cx="1174727" cy="184234"/>
            </a:xfrm>
          </xdr:grpSpPr>
          <xdr:sp macro="" textlink="">
            <xdr:nvSpPr>
              <xdr:cNvPr id="2085" name="CheckBox1" descr="Yes check box"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8032726" y="8388252"/>
                <a:ext cx="723901" cy="177800"/>
              </a:xfrm>
              <a:prstGeom prst="rect">
                <a:avLst/>
              </a:prstGeom>
              <a:noFill/>
              <a:ln>
                <a:noFill/>
              </a:ln>
              <a:extLst>
                <a:ext uri="{91240B29-F687-4F45-9708-019B960494DF}">
                  <a14:hiddenLine w="9525">
                    <a:noFill/>
                    <a:miter lim="800000"/>
                    <a:headEnd/>
                    <a:tailEnd/>
                  </a14:hiddenLine>
                </a:ext>
              </a:extLst>
            </xdr:spPr>
          </xdr:sp>
          <xdr:sp macro="" textlink="">
            <xdr:nvSpPr>
              <xdr:cNvPr id="2086" name="CheckBox2" descr="No check box"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8762952" y="8388334"/>
                <a:ext cx="444501" cy="1841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1</xdr:col>
      <xdr:colOff>0</xdr:colOff>
      <xdr:row>52</xdr:row>
      <xdr:rowOff>0</xdr:rowOff>
    </xdr:from>
    <xdr:to>
      <xdr:col>3</xdr:col>
      <xdr:colOff>7056</xdr:colOff>
      <xdr:row>64</xdr:row>
      <xdr:rowOff>28222</xdr:rowOff>
    </xdr:to>
    <xdr:sp macro="" textlink="" fLocksText="0">
      <xdr:nvSpPr>
        <xdr:cNvPr id="28" name="TextBox 27" descr="Comments text box">
          <a:extLst>
            <a:ext uri="{FF2B5EF4-FFF2-40B4-BE49-F238E27FC236}">
              <a16:creationId xmlns:a16="http://schemas.microsoft.com/office/drawing/2014/main" id="{00000000-0008-0000-0100-00001C000000}"/>
            </a:ext>
          </a:extLst>
        </xdr:cNvPr>
        <xdr:cNvSpPr txBox="1"/>
      </xdr:nvSpPr>
      <xdr:spPr>
        <a:xfrm>
          <a:off x="317500" y="11009313"/>
          <a:ext cx="8897056" cy="24094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84009</xdr:colOff>
          <xdr:row>32</xdr:row>
          <xdr:rowOff>9071</xdr:rowOff>
        </xdr:from>
        <xdr:to>
          <xdr:col>2</xdr:col>
          <xdr:colOff>1258759</xdr:colOff>
          <xdr:row>33</xdr:row>
          <xdr:rowOff>2</xdr:rowOff>
        </xdr:to>
        <xdr:grpSp>
          <xdr:nvGrpSpPr>
            <xdr:cNvPr id="6" name="Group 5" descr="HMO Check boxes">
              <a:extLst>
                <a:ext uri="{FF2B5EF4-FFF2-40B4-BE49-F238E27FC236}">
                  <a16:creationId xmlns:a16="http://schemas.microsoft.com/office/drawing/2014/main" id="{00000000-0008-0000-0200-000006000000}"/>
                </a:ext>
              </a:extLst>
            </xdr:cNvPr>
            <xdr:cNvGrpSpPr/>
          </xdr:nvGrpSpPr>
          <xdr:grpSpPr>
            <a:xfrm>
              <a:off x="6837230" y="6133657"/>
              <a:ext cx="1174766" cy="252818"/>
              <a:chOff x="8032735" y="8388308"/>
              <a:chExt cx="1174790" cy="184192"/>
            </a:xfrm>
          </xdr:grpSpPr>
          <xdr:sp macro="" textlink="">
            <xdr:nvSpPr>
              <xdr:cNvPr id="3073" name="CheckBox1" descr="Yes check box"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8032735" y="8388308"/>
                <a:ext cx="723902" cy="177799"/>
              </a:xfrm>
              <a:prstGeom prst="rect">
                <a:avLst/>
              </a:prstGeom>
              <a:noFill/>
              <a:ln>
                <a:noFill/>
              </a:ln>
              <a:extLst>
                <a:ext uri="{91240B29-F687-4F45-9708-019B960494DF}">
                  <a14:hiddenLine w="9525">
                    <a:noFill/>
                    <a:miter lim="800000"/>
                    <a:headEnd/>
                    <a:tailEnd/>
                  </a14:hiddenLine>
                </a:ext>
              </a:extLst>
            </xdr:spPr>
          </xdr:sp>
          <xdr:sp macro="" textlink="">
            <xdr:nvSpPr>
              <xdr:cNvPr id="3074" name="CheckBox2" descr="No check box"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8763024" y="8388352"/>
                <a:ext cx="444501" cy="18414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82901</xdr:colOff>
          <xdr:row>35</xdr:row>
          <xdr:rowOff>15461</xdr:rowOff>
        </xdr:from>
        <xdr:to>
          <xdr:col>2</xdr:col>
          <xdr:colOff>1257651</xdr:colOff>
          <xdr:row>36</xdr:row>
          <xdr:rowOff>828</xdr:rowOff>
        </xdr:to>
        <xdr:grpSp>
          <xdr:nvGrpSpPr>
            <xdr:cNvPr id="15" name="Group 14" descr="POS Check boxes">
              <a:extLst>
                <a:ext uri="{FF2B5EF4-FFF2-40B4-BE49-F238E27FC236}">
                  <a16:creationId xmlns:a16="http://schemas.microsoft.com/office/drawing/2014/main" id="{00000000-0008-0000-0200-00000F000000}"/>
                </a:ext>
              </a:extLst>
            </xdr:cNvPr>
            <xdr:cNvGrpSpPr/>
          </xdr:nvGrpSpPr>
          <xdr:grpSpPr>
            <a:xfrm>
              <a:off x="6836126" y="6925874"/>
              <a:ext cx="1174750" cy="247304"/>
              <a:chOff x="8032750" y="8388293"/>
              <a:chExt cx="1174750" cy="184150"/>
            </a:xfrm>
          </xdr:grpSpPr>
          <xdr:sp macro="" textlink="">
            <xdr:nvSpPr>
              <xdr:cNvPr id="3079" name="CheckBox7" descr="Yes check box"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8032750" y="8388362"/>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080" name="CheckBox8" descr="No check box"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8763000" y="8388293"/>
                <a:ext cx="444500"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97863</xdr:colOff>
          <xdr:row>38</xdr:row>
          <xdr:rowOff>16566</xdr:rowOff>
        </xdr:from>
        <xdr:to>
          <xdr:col>2</xdr:col>
          <xdr:colOff>1258759</xdr:colOff>
          <xdr:row>39</xdr:row>
          <xdr:rowOff>1933</xdr:rowOff>
        </xdr:to>
        <xdr:grpSp>
          <xdr:nvGrpSpPr>
            <xdr:cNvPr id="21" name="Group 20" descr="Other Check boxes">
              <a:extLst>
                <a:ext uri="{FF2B5EF4-FFF2-40B4-BE49-F238E27FC236}">
                  <a16:creationId xmlns:a16="http://schemas.microsoft.com/office/drawing/2014/main" id="{00000000-0008-0000-0200-000015000000}"/>
                </a:ext>
              </a:extLst>
            </xdr:cNvPr>
            <xdr:cNvGrpSpPr/>
          </xdr:nvGrpSpPr>
          <xdr:grpSpPr>
            <a:xfrm>
              <a:off x="6851088" y="7712789"/>
              <a:ext cx="1160896" cy="247305"/>
              <a:chOff x="8046600" y="8388227"/>
              <a:chExt cx="1160896" cy="184150"/>
            </a:xfrm>
          </xdr:grpSpPr>
          <xdr:sp macro="" textlink="">
            <xdr:nvSpPr>
              <xdr:cNvPr id="3083" name="CheckBox11" descr="Yes check box"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8046600" y="8390955"/>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084" name="CheckBox12" descr="No check box"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8762996" y="8388227"/>
                <a:ext cx="444500"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85111</xdr:colOff>
          <xdr:row>34</xdr:row>
          <xdr:rowOff>35966</xdr:rowOff>
        </xdr:from>
        <xdr:to>
          <xdr:col>2</xdr:col>
          <xdr:colOff>1259861</xdr:colOff>
          <xdr:row>34</xdr:row>
          <xdr:rowOff>220116</xdr:rowOff>
        </xdr:to>
        <xdr:grpSp>
          <xdr:nvGrpSpPr>
            <xdr:cNvPr id="30" name="Group 29" descr="EPO Check boxes">
              <a:extLst>
                <a:ext uri="{FF2B5EF4-FFF2-40B4-BE49-F238E27FC236}">
                  <a16:creationId xmlns:a16="http://schemas.microsoft.com/office/drawing/2014/main" id="{00000000-0008-0000-0200-00001E000000}"/>
                </a:ext>
              </a:extLst>
            </xdr:cNvPr>
            <xdr:cNvGrpSpPr/>
          </xdr:nvGrpSpPr>
          <xdr:grpSpPr>
            <a:xfrm>
              <a:off x="6838336" y="6684412"/>
              <a:ext cx="1174750" cy="184150"/>
              <a:chOff x="8032749" y="8388300"/>
              <a:chExt cx="1174750" cy="184149"/>
            </a:xfrm>
          </xdr:grpSpPr>
          <xdr:sp macro="" textlink="">
            <xdr:nvSpPr>
              <xdr:cNvPr id="3098" name="CheckBox15" descr="Yes check box"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8032749" y="8388350"/>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099" name="CheckBox16" descr="No check box"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8762999" y="8388300"/>
                <a:ext cx="444500" cy="18414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73832</xdr:colOff>
          <xdr:row>37</xdr:row>
          <xdr:rowOff>36281</xdr:rowOff>
        </xdr:from>
        <xdr:to>
          <xdr:col>2</xdr:col>
          <xdr:colOff>1248582</xdr:colOff>
          <xdr:row>37</xdr:row>
          <xdr:rowOff>226781</xdr:rowOff>
        </xdr:to>
        <xdr:grpSp>
          <xdr:nvGrpSpPr>
            <xdr:cNvPr id="45" name="Group 44" descr="HDHP Check boxes">
              <a:extLst>
                <a:ext uri="{FF2B5EF4-FFF2-40B4-BE49-F238E27FC236}">
                  <a16:creationId xmlns:a16="http://schemas.microsoft.com/office/drawing/2014/main" id="{00000000-0008-0000-0200-00002D000000}"/>
                </a:ext>
              </a:extLst>
            </xdr:cNvPr>
            <xdr:cNvGrpSpPr/>
          </xdr:nvGrpSpPr>
          <xdr:grpSpPr>
            <a:xfrm>
              <a:off x="6827053" y="7470544"/>
              <a:ext cx="1174766" cy="190500"/>
              <a:chOff x="8032735" y="8388331"/>
              <a:chExt cx="1174790" cy="184150"/>
            </a:xfrm>
          </xdr:grpSpPr>
          <xdr:sp macro="" textlink="">
            <xdr:nvSpPr>
              <xdr:cNvPr id="3108" name="CheckBox27" descr="Yes check box"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8032735" y="8388338"/>
                <a:ext cx="723902" cy="177799"/>
              </a:xfrm>
              <a:prstGeom prst="rect">
                <a:avLst/>
              </a:prstGeom>
              <a:noFill/>
              <a:ln>
                <a:noFill/>
              </a:ln>
              <a:extLst>
                <a:ext uri="{91240B29-F687-4F45-9708-019B960494DF}">
                  <a14:hiddenLine w="9525">
                    <a:noFill/>
                    <a:miter lim="800000"/>
                    <a:headEnd/>
                    <a:tailEnd/>
                  </a14:hiddenLine>
                </a:ext>
              </a:extLst>
            </xdr:spPr>
          </xdr:sp>
          <xdr:sp macro="" textlink="">
            <xdr:nvSpPr>
              <xdr:cNvPr id="3109" name="CheckBox28" descr="No check box"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8763024" y="8388331"/>
                <a:ext cx="444501" cy="1841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64</xdr:row>
          <xdr:rowOff>190500</xdr:rowOff>
        </xdr:from>
        <xdr:to>
          <xdr:col>4</xdr:col>
          <xdr:colOff>0</xdr:colOff>
          <xdr:row>65</xdr:row>
          <xdr:rowOff>190500</xdr:rowOff>
        </xdr:to>
        <xdr:sp macro="" textlink="">
          <xdr:nvSpPr>
            <xdr:cNvPr id="3112" name="Button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155</xdr:row>
          <xdr:rowOff>0</xdr:rowOff>
        </xdr:from>
        <xdr:to>
          <xdr:col>4</xdr:col>
          <xdr:colOff>0</xdr:colOff>
          <xdr:row>155</xdr:row>
          <xdr:rowOff>190500</xdr:rowOff>
        </xdr:to>
        <xdr:sp macro="" textlink="">
          <xdr:nvSpPr>
            <xdr:cNvPr id="3114" name="Button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163</xdr:row>
          <xdr:rowOff>0</xdr:rowOff>
        </xdr:from>
        <xdr:to>
          <xdr:col>4</xdr:col>
          <xdr:colOff>0</xdr:colOff>
          <xdr:row>164</xdr:row>
          <xdr:rowOff>0</xdr:rowOff>
        </xdr:to>
        <xdr:sp macro="" textlink="">
          <xdr:nvSpPr>
            <xdr:cNvPr id="3115" name="Button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171</xdr:row>
          <xdr:rowOff>19050</xdr:rowOff>
        </xdr:from>
        <xdr:to>
          <xdr:col>3</xdr:col>
          <xdr:colOff>1409700</xdr:colOff>
          <xdr:row>172</xdr:row>
          <xdr:rowOff>0</xdr:rowOff>
        </xdr:to>
        <xdr:sp macro="" textlink="">
          <xdr:nvSpPr>
            <xdr:cNvPr id="3116" name="Button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177</xdr:row>
          <xdr:rowOff>209550</xdr:rowOff>
        </xdr:from>
        <xdr:to>
          <xdr:col>4</xdr:col>
          <xdr:colOff>0</xdr:colOff>
          <xdr:row>179</xdr:row>
          <xdr:rowOff>0</xdr:rowOff>
        </xdr:to>
        <xdr:sp macro="" textlink="">
          <xdr:nvSpPr>
            <xdr:cNvPr id="3117" name="Button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182</xdr:row>
          <xdr:rowOff>0</xdr:rowOff>
        </xdr:from>
        <xdr:to>
          <xdr:col>4</xdr:col>
          <xdr:colOff>19050</xdr:colOff>
          <xdr:row>183</xdr:row>
          <xdr:rowOff>0</xdr:rowOff>
        </xdr:to>
        <xdr:sp macro="" textlink="">
          <xdr:nvSpPr>
            <xdr:cNvPr id="3118" name="Button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w="9525">
              <a:miter lim="800000"/>
              <a:headEnd/>
              <a:tailEnd/>
            </a:ln>
          </xdr:spPr>
          <xdr:txBody>
            <a:bodyPr vertOverflow="clip" wrap="square" lIns="64008" tIns="50292" rIns="0" bIns="50292" anchor="ctr" upright="1"/>
            <a:lstStyle/>
            <a:p>
              <a:pPr algn="l" rtl="0">
                <a:defRPr sz="1000"/>
              </a:pPr>
              <a:r>
                <a:rPr lang="en-US" sz="1200" b="0" i="0" u="none" strike="noStrike" baseline="0">
                  <a:solidFill>
                    <a:srgbClr val="000000"/>
                  </a:solidFill>
                  <a:latin typeface="Arial"/>
                  <a:cs typeface="Arial"/>
                </a:rPr>
                <a:t>Go to Checklist Tab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81639</xdr:colOff>
          <xdr:row>33</xdr:row>
          <xdr:rowOff>36284</xdr:rowOff>
        </xdr:from>
        <xdr:to>
          <xdr:col>2</xdr:col>
          <xdr:colOff>1256389</xdr:colOff>
          <xdr:row>33</xdr:row>
          <xdr:rowOff>220434</xdr:rowOff>
        </xdr:to>
        <xdr:grpSp>
          <xdr:nvGrpSpPr>
            <xdr:cNvPr id="47" name="Group 46" descr="PPO check boxes">
              <a:extLst>
                <a:ext uri="{FF2B5EF4-FFF2-40B4-BE49-F238E27FC236}">
                  <a16:creationId xmlns:a16="http://schemas.microsoft.com/office/drawing/2014/main" id="{00000000-0008-0000-0200-00002F000000}"/>
                </a:ext>
              </a:extLst>
            </xdr:cNvPr>
            <xdr:cNvGrpSpPr/>
          </xdr:nvGrpSpPr>
          <xdr:grpSpPr>
            <a:xfrm>
              <a:off x="6834864" y="6422793"/>
              <a:ext cx="1174750" cy="184150"/>
              <a:chOff x="8032750" y="8388300"/>
              <a:chExt cx="1174750" cy="184149"/>
            </a:xfrm>
          </xdr:grpSpPr>
          <xdr:sp macro="" textlink="">
            <xdr:nvSpPr>
              <xdr:cNvPr id="3119" name="CheckBox3" descr="Yes check box"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8032750" y="8388350"/>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120" name="CheckBox4" descr="No check box"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8763000" y="8388300"/>
                <a:ext cx="444500" cy="18414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81639</xdr:colOff>
          <xdr:row>36</xdr:row>
          <xdr:rowOff>54426</xdr:rowOff>
        </xdr:from>
        <xdr:to>
          <xdr:col>2</xdr:col>
          <xdr:colOff>1256389</xdr:colOff>
          <xdr:row>36</xdr:row>
          <xdr:rowOff>238576</xdr:rowOff>
        </xdr:to>
        <xdr:grpSp>
          <xdr:nvGrpSpPr>
            <xdr:cNvPr id="50" name="Group 49" descr="FFS check boxes">
              <a:extLst>
                <a:ext uri="{FF2B5EF4-FFF2-40B4-BE49-F238E27FC236}">
                  <a16:creationId xmlns:a16="http://schemas.microsoft.com/office/drawing/2014/main" id="{00000000-0008-0000-0200-000032000000}"/>
                </a:ext>
              </a:extLst>
            </xdr:cNvPr>
            <xdr:cNvGrpSpPr/>
          </xdr:nvGrpSpPr>
          <xdr:grpSpPr>
            <a:xfrm>
              <a:off x="6834864" y="7226747"/>
              <a:ext cx="1174750" cy="184150"/>
              <a:chOff x="8032750" y="8388301"/>
              <a:chExt cx="1174750" cy="184149"/>
            </a:xfrm>
          </xdr:grpSpPr>
          <xdr:sp macro="" textlink="">
            <xdr:nvSpPr>
              <xdr:cNvPr id="3121" name="CheckBox5" descr="Yes check box"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8032750" y="8388350"/>
                <a:ext cx="723900" cy="177800"/>
              </a:xfrm>
              <a:prstGeom prst="rect">
                <a:avLst/>
              </a:prstGeom>
              <a:noFill/>
              <a:ln>
                <a:noFill/>
              </a:ln>
              <a:extLst>
                <a:ext uri="{91240B29-F687-4F45-9708-019B960494DF}">
                  <a14:hiddenLine w="9525">
                    <a:noFill/>
                    <a:miter lim="800000"/>
                    <a:headEnd/>
                    <a:tailEnd/>
                  </a14:hiddenLine>
                </a:ext>
              </a:extLst>
            </xdr:spPr>
          </xdr:sp>
          <xdr:sp macro="" textlink="">
            <xdr:nvSpPr>
              <xdr:cNvPr id="3122" name="CheckBox6" descr="No check box"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8763000" y="8388301"/>
                <a:ext cx="444500" cy="18414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0</xdr:col>
      <xdr:colOff>369093</xdr:colOff>
      <xdr:row>195</xdr:row>
      <xdr:rowOff>0</xdr:rowOff>
    </xdr:from>
    <xdr:to>
      <xdr:col>4</xdr:col>
      <xdr:colOff>732233</xdr:colOff>
      <xdr:row>207</xdr:row>
      <xdr:rowOff>47624</xdr:rowOff>
    </xdr:to>
    <xdr:sp macro="" textlink="" fLocksText="0">
      <xdr:nvSpPr>
        <xdr:cNvPr id="53" name="TextBox 52" descr="Comments text box">
          <a:extLst>
            <a:ext uri="{FF2B5EF4-FFF2-40B4-BE49-F238E27FC236}">
              <a16:creationId xmlns:a16="http://schemas.microsoft.com/office/drawing/2014/main" id="{00000000-0008-0000-0200-000035000000}"/>
            </a:ext>
          </a:extLst>
        </xdr:cNvPr>
        <xdr:cNvSpPr txBox="1"/>
      </xdr:nvSpPr>
      <xdr:spPr>
        <a:xfrm>
          <a:off x="369093" y="37760673"/>
          <a:ext cx="10048875" cy="2333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264570</xdr:colOff>
      <xdr:row>28</xdr:row>
      <xdr:rowOff>0</xdr:rowOff>
    </xdr:from>
    <xdr:to>
      <xdr:col>6</xdr:col>
      <xdr:colOff>581189</xdr:colOff>
      <xdr:row>40</xdr:row>
      <xdr:rowOff>92605</xdr:rowOff>
    </xdr:to>
    <xdr:sp macro="" textlink="" fLocksText="0">
      <xdr:nvSpPr>
        <xdr:cNvPr id="2" name="TextBox 1" descr="Comments text box">
          <a:extLst>
            <a:ext uri="{FF2B5EF4-FFF2-40B4-BE49-F238E27FC236}">
              <a16:creationId xmlns:a16="http://schemas.microsoft.com/office/drawing/2014/main" id="{00000000-0008-0000-0300-000002000000}"/>
            </a:ext>
          </a:extLst>
        </xdr:cNvPr>
        <xdr:cNvSpPr txBox="1"/>
      </xdr:nvSpPr>
      <xdr:spPr>
        <a:xfrm>
          <a:off x="264570" y="6692900"/>
          <a:ext cx="8895469" cy="2454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190490</xdr:colOff>
      <xdr:row>44</xdr:row>
      <xdr:rowOff>31750</xdr:rowOff>
    </xdr:from>
    <xdr:to>
      <xdr:col>4</xdr:col>
      <xdr:colOff>547687</xdr:colOff>
      <xdr:row>52</xdr:row>
      <xdr:rowOff>95250</xdr:rowOff>
    </xdr:to>
    <xdr:sp macro="" textlink="" fLocksText="0">
      <xdr:nvSpPr>
        <xdr:cNvPr id="2" name="TextBox 1" descr="Comments text box">
          <a:extLst>
            <a:ext uri="{FF2B5EF4-FFF2-40B4-BE49-F238E27FC236}">
              <a16:creationId xmlns:a16="http://schemas.microsoft.com/office/drawing/2014/main" id="{00000000-0008-0000-0400-000002000000}"/>
            </a:ext>
          </a:extLst>
        </xdr:cNvPr>
        <xdr:cNvSpPr txBox="1"/>
      </xdr:nvSpPr>
      <xdr:spPr>
        <a:xfrm>
          <a:off x="190490" y="10160000"/>
          <a:ext cx="9278947"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244230</xdr:colOff>
      <xdr:row>36</xdr:row>
      <xdr:rowOff>1</xdr:rowOff>
    </xdr:from>
    <xdr:to>
      <xdr:col>7</xdr:col>
      <xdr:colOff>1050192</xdr:colOff>
      <xdr:row>48</xdr:row>
      <xdr:rowOff>31751</xdr:rowOff>
    </xdr:to>
    <xdr:sp macro="" textlink="" fLocksText="0">
      <xdr:nvSpPr>
        <xdr:cNvPr id="2" name="TextBox 1" descr="Comments text box">
          <a:extLst>
            <a:ext uri="{FF2B5EF4-FFF2-40B4-BE49-F238E27FC236}">
              <a16:creationId xmlns:a16="http://schemas.microsoft.com/office/drawing/2014/main" id="{00000000-0008-0000-0500-000002000000}"/>
            </a:ext>
          </a:extLst>
        </xdr:cNvPr>
        <xdr:cNvSpPr txBox="1"/>
      </xdr:nvSpPr>
      <xdr:spPr>
        <a:xfrm>
          <a:off x="244230" y="7215189"/>
          <a:ext cx="11759712" cy="231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272130</xdr:colOff>
      <xdr:row>144</xdr:row>
      <xdr:rowOff>0</xdr:rowOff>
    </xdr:from>
    <xdr:to>
      <xdr:col>8</xdr:col>
      <xdr:colOff>1333500</xdr:colOff>
      <xdr:row>156</xdr:row>
      <xdr:rowOff>26081</xdr:rowOff>
    </xdr:to>
    <xdr:sp macro="" textlink="" fLocksText="0">
      <xdr:nvSpPr>
        <xdr:cNvPr id="2" name="TextBox 1" descr="Comments text box">
          <a:extLst>
            <a:ext uri="{FF2B5EF4-FFF2-40B4-BE49-F238E27FC236}">
              <a16:creationId xmlns:a16="http://schemas.microsoft.com/office/drawing/2014/main" id="{00000000-0008-0000-0600-000002000000}"/>
            </a:ext>
          </a:extLst>
        </xdr:cNvPr>
        <xdr:cNvSpPr txBox="1"/>
      </xdr:nvSpPr>
      <xdr:spPr>
        <a:xfrm>
          <a:off x="272130" y="29146500"/>
          <a:ext cx="16457234" cy="23120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272130</xdr:colOff>
      <xdr:row>57</xdr:row>
      <xdr:rowOff>1</xdr:rowOff>
    </xdr:from>
    <xdr:to>
      <xdr:col>11</xdr:col>
      <xdr:colOff>333374</xdr:colOff>
      <xdr:row>69</xdr:row>
      <xdr:rowOff>20411</xdr:rowOff>
    </xdr:to>
    <xdr:sp macro="" textlink="" fLocksText="0">
      <xdr:nvSpPr>
        <xdr:cNvPr id="2" name="TextBox 1" descr="Comments text box">
          <a:extLst>
            <a:ext uri="{FF2B5EF4-FFF2-40B4-BE49-F238E27FC236}">
              <a16:creationId xmlns:a16="http://schemas.microsoft.com/office/drawing/2014/main" id="{00000000-0008-0000-0700-000002000000}"/>
            </a:ext>
          </a:extLst>
        </xdr:cNvPr>
        <xdr:cNvSpPr txBox="1"/>
      </xdr:nvSpPr>
      <xdr:spPr>
        <a:xfrm>
          <a:off x="272130" y="10865305"/>
          <a:ext cx="12300870" cy="2306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317497</xdr:colOff>
      <xdr:row>59</xdr:row>
      <xdr:rowOff>-1</xdr:rowOff>
    </xdr:from>
    <xdr:to>
      <xdr:col>8</xdr:col>
      <xdr:colOff>605517</xdr:colOff>
      <xdr:row>72</xdr:row>
      <xdr:rowOff>13606</xdr:rowOff>
    </xdr:to>
    <xdr:sp macro="" textlink="" fLocksText="0">
      <xdr:nvSpPr>
        <xdr:cNvPr id="2" name="TextBox 1" descr="Comments text box">
          <a:extLst>
            <a:ext uri="{FF2B5EF4-FFF2-40B4-BE49-F238E27FC236}">
              <a16:creationId xmlns:a16="http://schemas.microsoft.com/office/drawing/2014/main" id="{00000000-0008-0000-0800-000002000000}"/>
            </a:ext>
          </a:extLst>
        </xdr:cNvPr>
        <xdr:cNvSpPr txBox="1"/>
      </xdr:nvSpPr>
      <xdr:spPr>
        <a:xfrm>
          <a:off x="317497" y="12069535"/>
          <a:ext cx="14242146" cy="2490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dmhc.ca.gov\shares\Projects\A\207-PremiumRateReview\AB%20731%20Health%20care%20coverage%20Rate%20Review\Section%201385%20Working%20Area\DMHC%20AB%20731%20Workbook%202020042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cal.dmhc.ca.gov\shares\Projects\A\207-PremiumRateReview\AB%20731%20Health%20care%20coverage%20Rate%20Review\Section%201385%20Working%20Area\DMHC%20AB%20731%20Workbook%2020200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Input Page"/>
      <sheetName val="1385.03b New_Product"/>
      <sheetName val="1385.03b Existing_Product"/>
      <sheetName val="CA Rate Filing Spreadsheet"/>
      <sheetName val="CA Plain-Language Rate Filing"/>
      <sheetName val="CA Plain-Language Spreadsheet"/>
      <sheetName val="1385.03c Geo_Region"/>
      <sheetName val="1385.03d Price_Inflation"/>
      <sheetName val="1385.03e Amt_spent_util"/>
      <sheetName val="1385.03f Avg Rate Changes"/>
      <sheetName val="1385.03g Rating Factors"/>
      <sheetName val="1385.03h Methodology"/>
      <sheetName val="Experience"/>
      <sheetName val="Lag Triangles - Medical"/>
      <sheetName val="Lag Triangles - Rx"/>
      <sheetName val="Checklist"/>
      <sheetName val="Appendix"/>
    </sheetNames>
    <sheetDataSet>
      <sheetData sheetId="0"/>
      <sheetData sheetId="1"/>
      <sheetData sheetId="2"/>
      <sheetData sheetId="3"/>
      <sheetData sheetId="4"/>
      <sheetData sheetId="5"/>
      <sheetData sheetId="6"/>
      <sheetData sheetId="7"/>
      <sheetData sheetId="8">
        <row r="3">
          <cell r="A3" t="str">
            <v>SERFF Tracking Number:</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Input Page"/>
      <sheetName val="1385.03b New_Product"/>
      <sheetName val="1385.03b Existing_Product"/>
      <sheetName val="CA Rate Filing Spreadsheet"/>
      <sheetName val="CA Plain-Language Rate Filing"/>
      <sheetName val="CA Plain-Language Spreadsheet"/>
      <sheetName val="1385.03c Geo_Region"/>
      <sheetName val="1385.03d Price_Inflation"/>
      <sheetName val="1385.03e Amt_spent_util"/>
      <sheetName val="1385.03g Rating Factors"/>
      <sheetName val="1385.03h Methodology"/>
      <sheetName val="Experience"/>
      <sheetName val="Lag Triangles - Medical"/>
      <sheetName val="Lag Triangles - Rx"/>
      <sheetName val="Rate Changes"/>
      <sheetName val="Checklist"/>
      <sheetName val="Appendix"/>
      <sheetName val="Sheet1"/>
    </sheetNames>
    <sheetDataSet>
      <sheetData sheetId="0"/>
      <sheetData sheetId="1"/>
      <sheetData sheetId="2"/>
      <sheetData sheetId="3"/>
      <sheetData sheetId="4"/>
      <sheetData sheetId="5"/>
      <sheetData sheetId="6"/>
      <sheetData sheetId="7">
        <row r="3">
          <cell r="A3" t="str">
            <v>SERFF Tracking Number:</v>
          </cell>
        </row>
      </sheetData>
      <sheetData sheetId="8">
        <row r="3">
          <cell r="A3" t="str">
            <v>SERFF Tracking Number:</v>
          </cell>
        </row>
      </sheetData>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31.xml"/><Relationship Id="rId13" Type="http://schemas.openxmlformats.org/officeDocument/2006/relationships/image" Target="../media/image33.emf"/><Relationship Id="rId18" Type="http://schemas.openxmlformats.org/officeDocument/2006/relationships/control" Target="../activeX/activeX36.xml"/><Relationship Id="rId26" Type="http://schemas.openxmlformats.org/officeDocument/2006/relationships/control" Target="../activeX/activeX40.xml"/><Relationship Id="rId3" Type="http://schemas.openxmlformats.org/officeDocument/2006/relationships/vmlDrawing" Target="../drawings/vmlDrawing4.vml"/><Relationship Id="rId21" Type="http://schemas.openxmlformats.org/officeDocument/2006/relationships/image" Target="../media/image37.emf"/><Relationship Id="rId7" Type="http://schemas.openxmlformats.org/officeDocument/2006/relationships/image" Target="../media/image30.emf"/><Relationship Id="rId12" Type="http://schemas.openxmlformats.org/officeDocument/2006/relationships/control" Target="../activeX/activeX33.xml"/><Relationship Id="rId17" Type="http://schemas.openxmlformats.org/officeDocument/2006/relationships/image" Target="../media/image35.emf"/><Relationship Id="rId25" Type="http://schemas.openxmlformats.org/officeDocument/2006/relationships/image" Target="../media/image39.emf"/><Relationship Id="rId2" Type="http://schemas.openxmlformats.org/officeDocument/2006/relationships/drawing" Target="../drawings/drawing11.xml"/><Relationship Id="rId16" Type="http://schemas.openxmlformats.org/officeDocument/2006/relationships/control" Target="../activeX/activeX35.xml"/><Relationship Id="rId20" Type="http://schemas.openxmlformats.org/officeDocument/2006/relationships/control" Target="../activeX/activeX37.xml"/><Relationship Id="rId29" Type="http://schemas.openxmlformats.org/officeDocument/2006/relationships/image" Target="../media/image41.emf"/><Relationship Id="rId1" Type="http://schemas.openxmlformats.org/officeDocument/2006/relationships/printerSettings" Target="../printerSettings/printerSettings13.bin"/><Relationship Id="rId6" Type="http://schemas.openxmlformats.org/officeDocument/2006/relationships/control" Target="../activeX/activeX30.xml"/><Relationship Id="rId11" Type="http://schemas.openxmlformats.org/officeDocument/2006/relationships/image" Target="../media/image32.emf"/><Relationship Id="rId24" Type="http://schemas.openxmlformats.org/officeDocument/2006/relationships/control" Target="../activeX/activeX39.xml"/><Relationship Id="rId5" Type="http://schemas.openxmlformats.org/officeDocument/2006/relationships/image" Target="../media/image29.emf"/><Relationship Id="rId15" Type="http://schemas.openxmlformats.org/officeDocument/2006/relationships/image" Target="../media/image34.emf"/><Relationship Id="rId23" Type="http://schemas.openxmlformats.org/officeDocument/2006/relationships/image" Target="../media/image38.emf"/><Relationship Id="rId28" Type="http://schemas.openxmlformats.org/officeDocument/2006/relationships/control" Target="../activeX/activeX41.xml"/><Relationship Id="rId10" Type="http://schemas.openxmlformats.org/officeDocument/2006/relationships/control" Target="../activeX/activeX32.xml"/><Relationship Id="rId19" Type="http://schemas.openxmlformats.org/officeDocument/2006/relationships/image" Target="../media/image36.emf"/><Relationship Id="rId31" Type="http://schemas.openxmlformats.org/officeDocument/2006/relationships/image" Target="../media/image42.emf"/><Relationship Id="rId4" Type="http://schemas.openxmlformats.org/officeDocument/2006/relationships/control" Target="../activeX/activeX29.xml"/><Relationship Id="rId9" Type="http://schemas.openxmlformats.org/officeDocument/2006/relationships/image" Target="../media/image31.emf"/><Relationship Id="rId14" Type="http://schemas.openxmlformats.org/officeDocument/2006/relationships/control" Target="../activeX/activeX34.xml"/><Relationship Id="rId22" Type="http://schemas.openxmlformats.org/officeDocument/2006/relationships/control" Target="../activeX/activeX38.xml"/><Relationship Id="rId27" Type="http://schemas.openxmlformats.org/officeDocument/2006/relationships/image" Target="../media/image40.emf"/><Relationship Id="rId30" Type="http://schemas.openxmlformats.org/officeDocument/2006/relationships/control" Target="../activeX/activeX42.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trlProp" Target="../ctrlProps/ctrlProp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8"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control" Target="../activeX/activeX22.xml"/><Relationship Id="rId26" Type="http://schemas.openxmlformats.org/officeDocument/2006/relationships/control" Target="../activeX/activeX26.xml"/><Relationship Id="rId21" Type="http://schemas.openxmlformats.org/officeDocument/2006/relationships/image" Target="../media/image23.emf"/><Relationship Id="rId34" Type="http://schemas.openxmlformats.org/officeDocument/2006/relationships/ctrlProp" Target="../ctrlProps/ctrlProp7.xml"/><Relationship Id="rId7" Type="http://schemas.openxmlformats.org/officeDocument/2006/relationships/image" Target="../media/image16.emf"/><Relationship Id="rId12" Type="http://schemas.openxmlformats.org/officeDocument/2006/relationships/control" Target="../activeX/activeX19.xml"/><Relationship Id="rId17" Type="http://schemas.openxmlformats.org/officeDocument/2006/relationships/image" Target="../media/image21.emf"/><Relationship Id="rId25" Type="http://schemas.openxmlformats.org/officeDocument/2006/relationships/image" Target="../media/image25.emf"/><Relationship Id="rId33" Type="http://schemas.openxmlformats.org/officeDocument/2006/relationships/ctrlProp" Target="../ctrlProps/ctrlProp6.xml"/><Relationship Id="rId2" Type="http://schemas.openxmlformats.org/officeDocument/2006/relationships/drawing" Target="../drawings/drawing3.xml"/><Relationship Id="rId16" Type="http://schemas.openxmlformats.org/officeDocument/2006/relationships/control" Target="../activeX/activeX21.xml"/><Relationship Id="rId20" Type="http://schemas.openxmlformats.org/officeDocument/2006/relationships/control" Target="../activeX/activeX23.xml"/><Relationship Id="rId29" Type="http://schemas.openxmlformats.org/officeDocument/2006/relationships/image" Target="../media/image27.emf"/><Relationship Id="rId1" Type="http://schemas.openxmlformats.org/officeDocument/2006/relationships/printerSettings" Target="../printerSettings/printerSettings3.bin"/><Relationship Id="rId6" Type="http://schemas.openxmlformats.org/officeDocument/2006/relationships/control" Target="../activeX/activeX16.xml"/><Relationship Id="rId11" Type="http://schemas.openxmlformats.org/officeDocument/2006/relationships/image" Target="../media/image18.emf"/><Relationship Id="rId24" Type="http://schemas.openxmlformats.org/officeDocument/2006/relationships/control" Target="../activeX/activeX25.xml"/><Relationship Id="rId32" Type="http://schemas.openxmlformats.org/officeDocument/2006/relationships/ctrlProp" Target="../ctrlProps/ctrlProp5.xml"/><Relationship Id="rId37" Type="http://schemas.openxmlformats.org/officeDocument/2006/relationships/ctrlProp" Target="../ctrlProps/ctrlProp10.xml"/><Relationship Id="rId5" Type="http://schemas.openxmlformats.org/officeDocument/2006/relationships/image" Target="../media/image15.emf"/><Relationship Id="rId15" Type="http://schemas.openxmlformats.org/officeDocument/2006/relationships/image" Target="../media/image20.emf"/><Relationship Id="rId23" Type="http://schemas.openxmlformats.org/officeDocument/2006/relationships/image" Target="../media/image24.emf"/><Relationship Id="rId28" Type="http://schemas.openxmlformats.org/officeDocument/2006/relationships/control" Target="../activeX/activeX27.xml"/><Relationship Id="rId36" Type="http://schemas.openxmlformats.org/officeDocument/2006/relationships/ctrlProp" Target="../ctrlProps/ctrlProp9.xml"/><Relationship Id="rId10" Type="http://schemas.openxmlformats.org/officeDocument/2006/relationships/control" Target="../activeX/activeX18.xml"/><Relationship Id="rId19" Type="http://schemas.openxmlformats.org/officeDocument/2006/relationships/image" Target="../media/image22.emf"/><Relationship Id="rId31" Type="http://schemas.openxmlformats.org/officeDocument/2006/relationships/image" Target="../media/image28.emf"/><Relationship Id="rId4" Type="http://schemas.openxmlformats.org/officeDocument/2006/relationships/control" Target="../activeX/activeX15.xml"/><Relationship Id="rId9" Type="http://schemas.openxmlformats.org/officeDocument/2006/relationships/image" Target="../media/image17.emf"/><Relationship Id="rId14" Type="http://schemas.openxmlformats.org/officeDocument/2006/relationships/control" Target="../activeX/activeX20.xml"/><Relationship Id="rId22" Type="http://schemas.openxmlformats.org/officeDocument/2006/relationships/control" Target="../activeX/activeX24.xml"/><Relationship Id="rId27" Type="http://schemas.openxmlformats.org/officeDocument/2006/relationships/image" Target="../media/image26.emf"/><Relationship Id="rId30" Type="http://schemas.openxmlformats.org/officeDocument/2006/relationships/control" Target="../activeX/activeX28.xml"/><Relationship Id="rId35" Type="http://schemas.openxmlformats.org/officeDocument/2006/relationships/ctrlProp" Target="../ctrlProps/ctrlProp8.xml"/><Relationship Id="rId8" Type="http://schemas.openxmlformats.org/officeDocument/2006/relationships/control" Target="../activeX/activeX17.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9"/>
  <sheetViews>
    <sheetView showZeros="0" tabSelected="1" zoomScale="70" zoomScaleNormal="70" zoomScaleSheetLayoutView="40" workbookViewId="0">
      <selection activeCell="B12" sqref="B12"/>
    </sheetView>
  </sheetViews>
  <sheetFormatPr defaultColWidth="8.76953125" defaultRowHeight="13.8" x14ac:dyDescent="0.45"/>
  <cols>
    <col min="1" max="1" width="29.6796875" style="40" customWidth="1"/>
    <col min="2" max="2" width="81.76953125" style="40" customWidth="1"/>
    <col min="3" max="3" width="28.453125" style="40" customWidth="1"/>
    <col min="4" max="4" width="15" style="40" customWidth="1"/>
    <col min="5" max="16384" width="8.76953125" style="40"/>
  </cols>
  <sheetData>
    <row r="1" spans="1:3" ht="15" x14ac:dyDescent="0.5">
      <c r="A1" s="1" t="s">
        <v>0</v>
      </c>
      <c r="B1" s="43"/>
    </row>
    <row r="2" spans="1:3" ht="15" x14ac:dyDescent="0.5">
      <c r="A2" s="3" t="s">
        <v>245</v>
      </c>
    </row>
    <row r="3" spans="1:3" ht="15" x14ac:dyDescent="0.5">
      <c r="A3" s="1" t="s">
        <v>468</v>
      </c>
    </row>
    <row r="4" spans="1:3" ht="15" x14ac:dyDescent="0.5">
      <c r="A4" s="77" t="s">
        <v>477</v>
      </c>
    </row>
    <row r="6" spans="1:3" ht="15" x14ac:dyDescent="0.5">
      <c r="A6" s="25"/>
      <c r="B6" s="26"/>
      <c r="C6" s="27"/>
    </row>
    <row r="7" spans="1:3" ht="15" x14ac:dyDescent="0.45">
      <c r="A7" s="28" t="s">
        <v>1</v>
      </c>
      <c r="B7" s="4" t="s">
        <v>433</v>
      </c>
      <c r="C7" s="54">
        <v>44197</v>
      </c>
    </row>
    <row r="8" spans="1:3" ht="15" x14ac:dyDescent="0.45">
      <c r="A8" s="28" t="s">
        <v>2</v>
      </c>
      <c r="B8" s="4" t="s">
        <v>453</v>
      </c>
      <c r="C8" s="54">
        <v>43891</v>
      </c>
    </row>
    <row r="9" spans="1:3" ht="15" x14ac:dyDescent="0.45">
      <c r="A9" s="28" t="s">
        <v>4</v>
      </c>
      <c r="B9" s="4" t="s">
        <v>3</v>
      </c>
      <c r="C9" s="30"/>
    </row>
    <row r="10" spans="1:3" ht="15" x14ac:dyDescent="0.45">
      <c r="A10" s="28" t="s">
        <v>5</v>
      </c>
      <c r="B10" s="4" t="s">
        <v>22</v>
      </c>
      <c r="C10" s="31"/>
    </row>
    <row r="11" spans="1:3" ht="15" x14ac:dyDescent="0.45">
      <c r="A11" s="28" t="s">
        <v>6</v>
      </c>
      <c r="B11" s="4" t="s">
        <v>103</v>
      </c>
      <c r="C11" s="29"/>
    </row>
    <row r="12" spans="1:3" ht="15" x14ac:dyDescent="0.45">
      <c r="A12" s="28" t="s">
        <v>7</v>
      </c>
      <c r="B12" s="4" t="s">
        <v>73</v>
      </c>
      <c r="C12" s="29"/>
    </row>
    <row r="13" spans="1:3" ht="15" x14ac:dyDescent="0.45">
      <c r="A13" s="28" t="s">
        <v>8</v>
      </c>
      <c r="B13" s="4" t="s">
        <v>75</v>
      </c>
      <c r="C13" s="32"/>
    </row>
    <row r="14" spans="1:3" ht="15" x14ac:dyDescent="0.45">
      <c r="A14" s="28" t="s">
        <v>9</v>
      </c>
      <c r="B14" s="4" t="s">
        <v>74</v>
      </c>
      <c r="C14" s="29"/>
    </row>
    <row r="15" spans="1:3" ht="15" x14ac:dyDescent="0.45">
      <c r="A15" s="28" t="s">
        <v>185</v>
      </c>
      <c r="B15" s="4" t="s">
        <v>202</v>
      </c>
      <c r="C15" s="31" t="s">
        <v>417</v>
      </c>
    </row>
    <row r="16" spans="1:3" ht="15" x14ac:dyDescent="0.45">
      <c r="A16" s="28" t="s">
        <v>454</v>
      </c>
      <c r="B16" s="4" t="s">
        <v>15</v>
      </c>
      <c r="C16" s="29" t="s">
        <v>199</v>
      </c>
    </row>
    <row r="17" spans="1:7" ht="15" x14ac:dyDescent="0.45">
      <c r="A17" s="28" t="s">
        <v>455</v>
      </c>
      <c r="B17" s="4" t="s">
        <v>243</v>
      </c>
      <c r="C17" s="29" t="s">
        <v>244</v>
      </c>
    </row>
    <row r="18" spans="1:7" ht="15" x14ac:dyDescent="0.45">
      <c r="A18" s="28" t="s">
        <v>456</v>
      </c>
      <c r="B18" s="4" t="s">
        <v>237</v>
      </c>
      <c r="C18" s="29" t="s">
        <v>242</v>
      </c>
    </row>
    <row r="19" spans="1:7" ht="15" x14ac:dyDescent="0.45">
      <c r="A19" s="36"/>
      <c r="B19" s="37"/>
      <c r="C19" s="38"/>
    </row>
    <row r="20" spans="1:7" ht="15" x14ac:dyDescent="0.5">
      <c r="A20" s="41" t="s">
        <v>390</v>
      </c>
      <c r="B20" s="37"/>
      <c r="C20" s="38"/>
    </row>
    <row r="21" spans="1:7" ht="15" x14ac:dyDescent="0.5">
      <c r="A21" s="42"/>
      <c r="B21" s="43"/>
      <c r="C21" s="43"/>
      <c r="D21" s="43"/>
      <c r="E21" s="43"/>
    </row>
    <row r="22" spans="1:7" ht="15" x14ac:dyDescent="0.5">
      <c r="A22" s="44" t="s">
        <v>16</v>
      </c>
      <c r="B22" s="44" t="s">
        <v>17</v>
      </c>
      <c r="C22" s="43"/>
    </row>
    <row r="23" spans="1:7" ht="15" x14ac:dyDescent="0.45">
      <c r="A23" s="45" t="s">
        <v>423</v>
      </c>
      <c r="B23" s="46" t="s">
        <v>471</v>
      </c>
    </row>
    <row r="24" spans="1:7" ht="15" x14ac:dyDescent="0.45">
      <c r="A24" s="45" t="s">
        <v>424</v>
      </c>
      <c r="B24" s="46" t="s">
        <v>472</v>
      </c>
    </row>
    <row r="25" spans="1:7" ht="15" x14ac:dyDescent="0.45">
      <c r="A25" s="45" t="s">
        <v>107</v>
      </c>
      <c r="B25" s="46" t="s">
        <v>484</v>
      </c>
      <c r="C25" s="45"/>
    </row>
    <row r="26" spans="1:7" ht="15" x14ac:dyDescent="0.45">
      <c r="A26" s="45" t="s">
        <v>108</v>
      </c>
      <c r="B26" s="46" t="s">
        <v>473</v>
      </c>
    </row>
    <row r="27" spans="1:7" ht="15" x14ac:dyDescent="0.45">
      <c r="A27" s="45" t="s">
        <v>223</v>
      </c>
      <c r="B27" s="46" t="s">
        <v>485</v>
      </c>
    </row>
    <row r="28" spans="1:7" ht="15" x14ac:dyDescent="0.45">
      <c r="A28" s="45" t="s">
        <v>425</v>
      </c>
      <c r="B28" s="45" t="s">
        <v>474</v>
      </c>
    </row>
    <row r="29" spans="1:7" ht="15" x14ac:dyDescent="0.45">
      <c r="A29" s="45" t="s">
        <v>426</v>
      </c>
      <c r="B29" s="45" t="s">
        <v>475</v>
      </c>
    </row>
    <row r="30" spans="1:7" ht="15" x14ac:dyDescent="0.45">
      <c r="A30" s="45" t="s">
        <v>427</v>
      </c>
      <c r="B30" s="45" t="s">
        <v>428</v>
      </c>
    </row>
    <row r="31" spans="1:7" ht="15" x14ac:dyDescent="0.45">
      <c r="A31" s="45" t="s">
        <v>429</v>
      </c>
      <c r="B31" s="46" t="s">
        <v>462</v>
      </c>
    </row>
    <row r="32" spans="1:7" ht="15" x14ac:dyDescent="0.45">
      <c r="A32" s="45" t="s">
        <v>386</v>
      </c>
      <c r="B32" s="46" t="s">
        <v>430</v>
      </c>
      <c r="C32" s="45"/>
      <c r="D32" s="45"/>
      <c r="E32" s="45"/>
      <c r="F32" s="45"/>
      <c r="G32" s="45"/>
    </row>
    <row r="33" spans="1:7" ht="15" x14ac:dyDescent="0.5">
      <c r="A33" s="45" t="s">
        <v>249</v>
      </c>
      <c r="B33" s="43" t="s">
        <v>250</v>
      </c>
      <c r="C33" s="45"/>
      <c r="D33" s="45"/>
      <c r="E33" s="45"/>
      <c r="F33" s="45"/>
      <c r="G33" s="45"/>
    </row>
    <row r="34" spans="1:7" ht="15" x14ac:dyDescent="0.45">
      <c r="A34" s="45" t="s">
        <v>251</v>
      </c>
      <c r="B34" s="46" t="s">
        <v>252</v>
      </c>
      <c r="C34" s="78"/>
      <c r="D34" s="45"/>
      <c r="E34" s="45"/>
      <c r="F34" s="45"/>
      <c r="G34" s="45"/>
    </row>
    <row r="35" spans="1:7" ht="15" x14ac:dyDescent="0.45">
      <c r="A35" s="45"/>
      <c r="B35" s="45"/>
      <c r="C35" s="45"/>
      <c r="D35" s="45"/>
      <c r="E35" s="45"/>
      <c r="F35" s="45"/>
      <c r="G35" s="45"/>
    </row>
    <row r="36" spans="1:7" ht="15" x14ac:dyDescent="0.45">
      <c r="D36" s="45"/>
      <c r="E36" s="45"/>
      <c r="F36" s="45"/>
      <c r="G36" s="45"/>
    </row>
    <row r="37" spans="1:7" ht="15" x14ac:dyDescent="0.45">
      <c r="C37" s="45"/>
      <c r="D37" s="45"/>
      <c r="E37" s="45"/>
      <c r="F37" s="45"/>
      <c r="G37" s="45"/>
    </row>
    <row r="38" spans="1:7" ht="15" x14ac:dyDescent="0.45">
      <c r="A38" s="45"/>
      <c r="B38" s="45"/>
      <c r="C38" s="78"/>
      <c r="D38" s="45"/>
      <c r="E38" s="45"/>
      <c r="F38" s="45"/>
      <c r="G38" s="45"/>
    </row>
    <row r="39" spans="1:7" ht="15" x14ac:dyDescent="0.45">
      <c r="A39" s="78"/>
      <c r="B39" s="45"/>
      <c r="C39" s="45"/>
      <c r="D39" s="45"/>
      <c r="E39" s="45"/>
      <c r="F39" s="45"/>
      <c r="G39" s="45"/>
    </row>
    <row r="40" spans="1:7" ht="15" x14ac:dyDescent="0.45">
      <c r="A40" s="45"/>
      <c r="B40" s="45"/>
      <c r="C40" s="45"/>
      <c r="D40" s="45"/>
      <c r="E40" s="45"/>
      <c r="F40" s="45"/>
      <c r="G40" s="45"/>
    </row>
    <row r="41" spans="1:7" ht="15" x14ac:dyDescent="0.45">
      <c r="A41" s="45"/>
      <c r="B41" s="45"/>
      <c r="C41" s="45"/>
      <c r="D41" s="45"/>
      <c r="E41" s="45"/>
      <c r="F41" s="45"/>
      <c r="G41" s="45"/>
    </row>
    <row r="42" spans="1:7" ht="15" x14ac:dyDescent="0.45">
      <c r="A42" s="45"/>
      <c r="B42" s="45"/>
      <c r="C42" s="45"/>
      <c r="D42" s="45"/>
      <c r="E42" s="45"/>
      <c r="F42" s="45"/>
      <c r="G42" s="45"/>
    </row>
    <row r="43" spans="1:7" ht="15" x14ac:dyDescent="0.45">
      <c r="A43" s="45"/>
      <c r="B43" s="45"/>
      <c r="C43" s="45"/>
      <c r="D43" s="45"/>
      <c r="E43" s="45"/>
      <c r="F43" s="45"/>
      <c r="G43" s="45"/>
    </row>
    <row r="44" spans="1:7" ht="15" x14ac:dyDescent="0.45">
      <c r="A44" s="45"/>
      <c r="B44" s="45"/>
      <c r="C44" s="45"/>
      <c r="D44" s="45"/>
      <c r="E44" s="45"/>
      <c r="F44" s="45"/>
      <c r="G44" s="45"/>
    </row>
    <row r="45" spans="1:7" ht="15" x14ac:dyDescent="0.45">
      <c r="A45" s="45"/>
      <c r="B45" s="45"/>
      <c r="C45" s="45"/>
      <c r="D45" s="45"/>
      <c r="E45" s="45"/>
      <c r="F45" s="45"/>
      <c r="G45" s="45"/>
    </row>
    <row r="46" spans="1:7" ht="15" x14ac:dyDescent="0.45">
      <c r="A46" s="45"/>
      <c r="B46" s="45"/>
      <c r="C46" s="45"/>
      <c r="D46" s="45"/>
      <c r="E46" s="45"/>
      <c r="F46" s="45"/>
      <c r="G46" s="45"/>
    </row>
    <row r="47" spans="1:7" ht="15" x14ac:dyDescent="0.45">
      <c r="A47" s="45"/>
      <c r="B47" s="45"/>
      <c r="C47" s="45"/>
      <c r="D47" s="45"/>
      <c r="E47" s="45"/>
      <c r="F47" s="45"/>
      <c r="G47" s="45"/>
    </row>
    <row r="48" spans="1:7" ht="15" x14ac:dyDescent="0.45">
      <c r="A48" s="45"/>
      <c r="B48" s="45"/>
      <c r="C48" s="45"/>
      <c r="D48" s="45"/>
      <c r="E48" s="45"/>
      <c r="F48" s="45"/>
      <c r="G48" s="45"/>
    </row>
    <row r="49" spans="1:7" ht="15" x14ac:dyDescent="0.45">
      <c r="A49" s="45"/>
      <c r="B49" s="45"/>
      <c r="C49" s="45"/>
      <c r="D49" s="45"/>
      <c r="E49" s="45"/>
      <c r="F49" s="45"/>
      <c r="G49" s="45"/>
    </row>
    <row r="50" spans="1:7" ht="15" x14ac:dyDescent="0.45">
      <c r="A50" s="45"/>
      <c r="B50" s="45"/>
      <c r="C50" s="45"/>
      <c r="D50" s="45"/>
      <c r="E50" s="45"/>
      <c r="F50" s="45"/>
      <c r="G50" s="45"/>
    </row>
    <row r="51" spans="1:7" ht="15" x14ac:dyDescent="0.45">
      <c r="A51" s="45"/>
      <c r="B51" s="45"/>
      <c r="C51" s="45"/>
      <c r="D51" s="45"/>
      <c r="E51" s="45"/>
      <c r="F51" s="45"/>
      <c r="G51" s="45"/>
    </row>
    <row r="52" spans="1:7" ht="15" x14ac:dyDescent="0.45">
      <c r="A52" s="45"/>
      <c r="B52" s="45"/>
      <c r="C52" s="45"/>
      <c r="D52" s="45"/>
      <c r="E52" s="45"/>
      <c r="F52" s="45"/>
      <c r="G52" s="45"/>
    </row>
    <row r="53" spans="1:7" ht="15" x14ac:dyDescent="0.45">
      <c r="A53" s="45"/>
      <c r="B53" s="45"/>
      <c r="C53" s="45"/>
      <c r="D53" s="45"/>
      <c r="E53" s="45"/>
      <c r="F53" s="45"/>
      <c r="G53" s="45"/>
    </row>
    <row r="54" spans="1:7" ht="15" x14ac:dyDescent="0.45">
      <c r="A54" s="45"/>
      <c r="B54" s="45"/>
      <c r="C54" s="45"/>
      <c r="D54" s="45"/>
      <c r="E54" s="45"/>
      <c r="F54" s="45"/>
      <c r="G54" s="45"/>
    </row>
    <row r="55" spans="1:7" ht="15" x14ac:dyDescent="0.45">
      <c r="A55" s="45"/>
      <c r="B55" s="45"/>
      <c r="C55" s="45"/>
      <c r="D55" s="45"/>
      <c r="E55" s="45"/>
      <c r="F55" s="45"/>
      <c r="G55" s="45"/>
    </row>
    <row r="56" spans="1:7" ht="15" x14ac:dyDescent="0.45">
      <c r="A56" s="45"/>
      <c r="B56" s="45"/>
      <c r="C56" s="45"/>
      <c r="D56" s="45"/>
      <c r="E56" s="45"/>
      <c r="F56" s="45"/>
      <c r="G56" s="45"/>
    </row>
    <row r="57" spans="1:7" ht="15" x14ac:dyDescent="0.45">
      <c r="A57" s="45"/>
      <c r="B57" s="45"/>
      <c r="C57" s="45"/>
      <c r="D57" s="45"/>
      <c r="E57" s="45"/>
      <c r="F57" s="45"/>
      <c r="G57" s="45"/>
    </row>
    <row r="58" spans="1:7" ht="15" x14ac:dyDescent="0.45">
      <c r="A58" s="45"/>
      <c r="B58" s="45"/>
      <c r="C58" s="45"/>
      <c r="D58" s="45"/>
      <c r="E58" s="45"/>
      <c r="F58" s="45"/>
      <c r="G58" s="45"/>
    </row>
    <row r="59" spans="1:7" ht="15" x14ac:dyDescent="0.45">
      <c r="A59" s="45"/>
      <c r="B59" s="45"/>
      <c r="C59" s="45"/>
      <c r="D59" s="45"/>
      <c r="E59" s="45"/>
      <c r="F59" s="45"/>
      <c r="G59" s="45"/>
    </row>
  </sheetData>
  <dataValidations count="5">
    <dataValidation type="list" operator="lessThanOrEqual" allowBlank="1" showInputMessage="1" showErrorMessage="1" errorTitle="Too Many Characters" error="The maximum number of characters that can be entered is 105." sqref="C16" xr:uid="{00000000-0002-0000-0000-000000000000}">
      <formula1>"For-profit, Not-for-profit"</formula1>
    </dataValidation>
    <dataValidation type="textLength" operator="lessThanOrEqual" allowBlank="1" showInputMessage="1" showErrorMessage="1" errorTitle="Too Many Characters" error="The maximum number of characters that can be entered is 105." sqref="C7:C14" xr:uid="{00000000-0002-0000-0000-000001000000}">
      <formula1>150</formula1>
    </dataValidation>
    <dataValidation type="list" operator="lessThanOrEqual" allowBlank="1" showInputMessage="1" showErrorMessage="1" errorTitle="Too Many Characters" error="The maximum number of characters that can be entered is 105." sqref="C17" xr:uid="{00000000-0002-0000-0000-000002000000}">
      <formula1>"New Product, Existing Product, Both"</formula1>
    </dataValidation>
    <dataValidation type="list" operator="lessThanOrEqual" allowBlank="1" showInputMessage="1" showErrorMessage="1" errorTitle="Too Many Characters" error="The maximum number of characters that can be entered is 105." sqref="C18:C20" xr:uid="{00000000-0002-0000-0000-000003000000}">
      <formula1>"Initial, Resubmission"</formula1>
    </dataValidation>
    <dataValidation type="list" operator="lessThanOrEqual" allowBlank="1" showInputMessage="1" showErrorMessage="1" errorTitle="Too Many Characters" error="The maximum number of characters that can be entered is 105." sqref="C15" xr:uid="{00000000-0002-0000-0000-000004000000}">
      <formula1>"Small Group, Individual"</formula1>
    </dataValidation>
  </dataValidations>
  <printOptions horizontalCentered="1"/>
  <pageMargins left="0.7" right="0.7" top="0.75" bottom="0.75" header="0.3" footer="0.3"/>
  <pageSetup scale="65" orientation="landscape" r:id="rId1"/>
  <headerFooter>
    <oddFooter xml:space="preserve">&amp;L&amp;A
July 10, 2020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Pict="0" macro="[0]!Cover_to_NewProduct">
                <anchor moveWithCells="1" sizeWithCells="1">
                  <from>
                    <xdr:col>2</xdr:col>
                    <xdr:colOff>19050</xdr:colOff>
                    <xdr:row>21</xdr:row>
                    <xdr:rowOff>190500</xdr:rowOff>
                  </from>
                  <to>
                    <xdr:col>2</xdr:col>
                    <xdr:colOff>2343150</xdr:colOff>
                    <xdr:row>23</xdr:row>
                    <xdr:rowOff>0</xdr:rowOff>
                  </to>
                </anchor>
              </controlPr>
            </control>
          </mc:Choice>
        </mc:AlternateContent>
        <mc:AlternateContent xmlns:mc="http://schemas.openxmlformats.org/markup-compatibility/2006">
          <mc:Choice Requires="x14">
            <control shapeId="1030" r:id="rId5" name="Button 6">
              <controlPr defaultSize="0" print="0" autoFill="0" autoPict="0" macro="[0]!Cover_to_ExistingProductv2">
                <anchor moveWithCells="1" sizeWithCells="1">
                  <from>
                    <xdr:col>2</xdr:col>
                    <xdr:colOff>19050</xdr:colOff>
                    <xdr:row>23</xdr:row>
                    <xdr:rowOff>19050</xdr:rowOff>
                  </from>
                  <to>
                    <xdr:col>3</xdr:col>
                    <xdr:colOff>0</xdr:colOff>
                    <xdr:row>24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46"/>
  <sheetViews>
    <sheetView zoomScale="62" zoomScaleNormal="62" workbookViewId="0">
      <selection activeCell="A27" sqref="A27"/>
    </sheetView>
  </sheetViews>
  <sheetFormatPr defaultColWidth="8.76953125" defaultRowHeight="14.4" x14ac:dyDescent="0.55000000000000004"/>
  <cols>
    <col min="1" max="1" width="41" style="2" customWidth="1"/>
    <col min="2" max="2" width="27.2265625" style="2" customWidth="1"/>
    <col min="3" max="16384" width="8.76953125" style="2"/>
  </cols>
  <sheetData>
    <row r="1" spans="1:18" ht="15.6" x14ac:dyDescent="0.6">
      <c r="A1" s="23" t="s">
        <v>76</v>
      </c>
      <c r="B1" s="6"/>
    </row>
    <row r="2" spans="1:18" ht="15.3" x14ac:dyDescent="0.55000000000000004">
      <c r="A2" s="13" t="s">
        <v>77</v>
      </c>
      <c r="B2" s="34">
        <f>'Cover-Input Page'!C10</f>
        <v>0</v>
      </c>
    </row>
    <row r="3" spans="1:18" ht="15.3" x14ac:dyDescent="0.55000000000000004">
      <c r="A3" s="13" t="str">
        <f>+Amt_spent_util!A3</f>
        <v>SERFF Tracking Number:</v>
      </c>
      <c r="B3" s="35">
        <f>'Cover-Input Page'!C11</f>
        <v>0</v>
      </c>
    </row>
    <row r="4" spans="1:18" ht="17.399999999999999" x14ac:dyDescent="0.55000000000000004">
      <c r="A4" s="10"/>
    </row>
    <row r="5" spans="1:18" ht="15.3" x14ac:dyDescent="0.55000000000000004">
      <c r="A5" s="11"/>
    </row>
    <row r="6" spans="1:18" ht="15.3" x14ac:dyDescent="0.55000000000000004">
      <c r="A6" s="8" t="s">
        <v>246</v>
      </c>
      <c r="B6" s="5"/>
    </row>
    <row r="7" spans="1:18" ht="15.3" x14ac:dyDescent="0.55000000000000004">
      <c r="A7" s="8" t="s">
        <v>139</v>
      </c>
      <c r="B7" s="5"/>
    </row>
    <row r="8" spans="1:18" ht="15.3" x14ac:dyDescent="0.55000000000000004">
      <c r="A8" s="8"/>
      <c r="B8" s="5"/>
    </row>
    <row r="9" spans="1:18" ht="15.3" x14ac:dyDescent="0.55000000000000004">
      <c r="A9" s="9" t="s">
        <v>207</v>
      </c>
      <c r="B9" s="5"/>
    </row>
    <row r="10" spans="1:18" ht="15.3" x14ac:dyDescent="0.55000000000000004">
      <c r="A10" s="9" t="s">
        <v>208</v>
      </c>
      <c r="B10" s="5"/>
    </row>
    <row r="11" spans="1:18" ht="15.3" x14ac:dyDescent="0.55000000000000004">
      <c r="A11" s="9" t="s">
        <v>209</v>
      </c>
      <c r="B11" s="5"/>
    </row>
    <row r="12" spans="1:18" ht="15.3" x14ac:dyDescent="0.55000000000000004">
      <c r="A12" s="8" t="s">
        <v>210</v>
      </c>
      <c r="B12" s="5"/>
    </row>
    <row r="13" spans="1:18" ht="15.3" x14ac:dyDescent="0.55000000000000004">
      <c r="A13" s="8"/>
      <c r="B13" s="5"/>
    </row>
    <row r="14" spans="1:18" ht="15.3" x14ac:dyDescent="0.55000000000000004">
      <c r="A14" s="7" t="s">
        <v>113</v>
      </c>
      <c r="B14" s="5"/>
    </row>
    <row r="15" spans="1:18" ht="15.3" x14ac:dyDescent="0.55000000000000004">
      <c r="A15" s="7" t="s">
        <v>114</v>
      </c>
      <c r="B15" s="5"/>
    </row>
    <row r="16" spans="1:18" ht="15.3" x14ac:dyDescent="0.55000000000000004">
      <c r="A16" s="15" t="s">
        <v>115</v>
      </c>
      <c r="B16" s="12"/>
      <c r="C16" s="16"/>
      <c r="D16" s="16"/>
      <c r="E16" s="16"/>
      <c r="F16" s="16"/>
      <c r="G16" s="16"/>
      <c r="H16" s="16"/>
      <c r="I16" s="16"/>
      <c r="J16" s="16"/>
      <c r="K16" s="16"/>
      <c r="L16" s="16"/>
      <c r="M16" s="16"/>
      <c r="N16" s="16"/>
      <c r="O16" s="16"/>
      <c r="P16" s="16"/>
      <c r="Q16" s="16"/>
      <c r="R16" s="16"/>
    </row>
    <row r="17" spans="1:18" ht="15.3" x14ac:dyDescent="0.55000000000000004">
      <c r="A17" s="15" t="s">
        <v>116</v>
      </c>
      <c r="B17" s="12"/>
      <c r="C17" s="16"/>
      <c r="D17" s="16"/>
      <c r="E17" s="16"/>
      <c r="F17" s="16"/>
      <c r="G17" s="16"/>
      <c r="H17" s="16"/>
      <c r="I17" s="16"/>
      <c r="J17" s="16"/>
      <c r="K17" s="16"/>
      <c r="L17" s="16"/>
      <c r="M17" s="16"/>
      <c r="N17" s="16"/>
      <c r="O17" s="16"/>
      <c r="P17" s="16"/>
      <c r="Q17" s="16"/>
      <c r="R17" s="16"/>
    </row>
    <row r="18" spans="1:18" ht="15.3" x14ac:dyDescent="0.55000000000000004">
      <c r="A18" s="24" t="s">
        <v>236</v>
      </c>
      <c r="B18" s="12"/>
      <c r="C18" s="16"/>
      <c r="D18" s="16"/>
      <c r="E18" s="16"/>
      <c r="F18" s="33"/>
      <c r="G18" s="17"/>
      <c r="H18" s="17"/>
      <c r="I18" s="17"/>
      <c r="J18" s="17"/>
      <c r="K18" s="17"/>
      <c r="L18" s="17"/>
      <c r="M18" s="16"/>
      <c r="N18" s="16"/>
      <c r="O18" s="16"/>
      <c r="P18" s="16"/>
      <c r="Q18" s="16"/>
      <c r="R18" s="16"/>
    </row>
    <row r="19" spans="1:18" ht="15.3" x14ac:dyDescent="0.55000000000000004">
      <c r="A19" s="24" t="s">
        <v>117</v>
      </c>
      <c r="B19" s="12"/>
      <c r="C19" s="16"/>
      <c r="D19" s="16"/>
      <c r="E19" s="16"/>
      <c r="F19" s="16"/>
      <c r="G19" s="16"/>
      <c r="H19" s="16"/>
      <c r="I19" s="16"/>
      <c r="J19" s="16"/>
      <c r="K19" s="16"/>
      <c r="L19" s="16"/>
      <c r="M19" s="16"/>
      <c r="N19" s="16"/>
      <c r="O19" s="16"/>
      <c r="P19" s="16"/>
      <c r="Q19" s="16"/>
      <c r="R19" s="16"/>
    </row>
    <row r="20" spans="1:18" ht="18" customHeight="1" x14ac:dyDescent="0.6">
      <c r="A20" s="24" t="s">
        <v>118</v>
      </c>
      <c r="B20" s="12"/>
      <c r="C20" s="16"/>
      <c r="D20" s="16"/>
      <c r="E20" s="18"/>
      <c r="F20" s="18"/>
      <c r="G20" s="18"/>
      <c r="H20" s="18"/>
      <c r="I20" s="18"/>
      <c r="J20" s="18"/>
      <c r="K20" s="18"/>
      <c r="L20" s="18"/>
      <c r="M20" s="16"/>
      <c r="N20" s="16"/>
      <c r="O20" s="16"/>
      <c r="P20" s="16"/>
      <c r="Q20" s="16"/>
      <c r="R20" s="16"/>
    </row>
    <row r="21" spans="1:18" ht="18" customHeight="1" x14ac:dyDescent="0.6">
      <c r="A21" s="24" t="s">
        <v>119</v>
      </c>
      <c r="B21" s="12"/>
      <c r="C21" s="16"/>
      <c r="D21" s="16"/>
      <c r="E21" s="18"/>
      <c r="F21" s="18"/>
      <c r="G21" s="18"/>
      <c r="H21" s="18"/>
      <c r="I21" s="18"/>
      <c r="J21" s="18"/>
      <c r="K21" s="18"/>
      <c r="L21" s="18"/>
      <c r="M21" s="16"/>
      <c r="N21" s="16"/>
      <c r="O21" s="16"/>
      <c r="P21" s="16"/>
      <c r="Q21" s="16"/>
      <c r="R21" s="16"/>
    </row>
    <row r="22" spans="1:18" ht="18" customHeight="1" x14ac:dyDescent="0.6">
      <c r="A22" s="24" t="s">
        <v>120</v>
      </c>
      <c r="B22" s="12"/>
      <c r="C22" s="16"/>
      <c r="D22" s="16"/>
      <c r="E22" s="18"/>
      <c r="F22" s="18"/>
      <c r="G22" s="18"/>
      <c r="H22" s="18"/>
      <c r="I22" s="18"/>
      <c r="J22" s="18"/>
      <c r="K22" s="18"/>
      <c r="L22" s="18"/>
      <c r="M22" s="16"/>
      <c r="N22" s="16"/>
      <c r="O22" s="16"/>
      <c r="P22" s="16"/>
      <c r="Q22" s="16"/>
      <c r="R22" s="16"/>
    </row>
    <row r="23" spans="1:18" ht="18" customHeight="1" x14ac:dyDescent="0.6">
      <c r="A23" s="24" t="s">
        <v>121</v>
      </c>
      <c r="B23" s="12"/>
      <c r="C23" s="16"/>
      <c r="D23" s="16"/>
      <c r="E23" s="18"/>
      <c r="F23" s="18"/>
      <c r="G23" s="18"/>
      <c r="H23" s="18"/>
      <c r="I23" s="18"/>
      <c r="J23" s="18"/>
      <c r="K23" s="18"/>
      <c r="L23" s="18"/>
      <c r="M23" s="16"/>
      <c r="N23" s="16"/>
      <c r="O23" s="16"/>
      <c r="P23" s="16"/>
      <c r="Q23" s="16"/>
      <c r="R23" s="16"/>
    </row>
    <row r="24" spans="1:18" ht="18" customHeight="1" x14ac:dyDescent="0.6">
      <c r="A24" s="15" t="s">
        <v>183</v>
      </c>
      <c r="B24" s="12"/>
      <c r="C24" s="16"/>
      <c r="D24" s="16"/>
      <c r="E24" s="18"/>
      <c r="F24" s="18"/>
      <c r="G24" s="18"/>
      <c r="H24" s="18"/>
      <c r="I24" s="18"/>
      <c r="J24" s="18"/>
      <c r="K24" s="18"/>
      <c r="L24" s="18"/>
      <c r="M24" s="16"/>
      <c r="N24" s="16"/>
      <c r="O24" s="16"/>
      <c r="P24" s="16"/>
      <c r="Q24" s="16"/>
      <c r="R24" s="16"/>
    </row>
    <row r="25" spans="1:18" ht="15.75" customHeight="1" x14ac:dyDescent="0.6">
      <c r="A25" s="18"/>
      <c r="B25" s="18"/>
      <c r="C25" s="18"/>
      <c r="D25" s="18"/>
      <c r="E25" s="18"/>
      <c r="F25" s="18"/>
      <c r="G25" s="18"/>
      <c r="H25" s="18"/>
      <c r="I25" s="18"/>
      <c r="J25" s="18"/>
      <c r="K25" s="18"/>
      <c r="L25" s="18"/>
      <c r="M25" s="16"/>
      <c r="N25" s="16"/>
      <c r="O25" s="16"/>
      <c r="P25" s="16"/>
      <c r="Q25" s="16"/>
      <c r="R25" s="16"/>
    </row>
    <row r="26" spans="1:18" ht="15.75" customHeight="1" x14ac:dyDescent="0.6">
      <c r="A26" s="18"/>
      <c r="B26" s="18"/>
      <c r="C26" s="18"/>
      <c r="D26" s="18"/>
      <c r="E26" s="18"/>
      <c r="F26" s="18"/>
      <c r="G26" s="18"/>
      <c r="H26" s="18"/>
      <c r="I26" s="18"/>
      <c r="J26" s="18"/>
      <c r="K26" s="18"/>
      <c r="L26" s="18"/>
      <c r="M26" s="16"/>
      <c r="N26" s="16"/>
      <c r="O26" s="16"/>
      <c r="P26" s="16"/>
      <c r="Q26" s="16"/>
      <c r="R26" s="16"/>
    </row>
    <row r="27" spans="1:18" ht="15.75" customHeight="1" x14ac:dyDescent="0.6">
      <c r="A27" s="18"/>
      <c r="B27" s="18"/>
      <c r="C27" s="18"/>
      <c r="D27" s="18"/>
      <c r="E27" s="18"/>
      <c r="F27" s="18"/>
      <c r="G27" s="18"/>
      <c r="H27" s="18"/>
      <c r="I27" s="18"/>
      <c r="J27" s="18"/>
      <c r="K27" s="18"/>
      <c r="L27" s="18"/>
      <c r="M27" s="16"/>
      <c r="N27" s="16"/>
      <c r="O27" s="16"/>
      <c r="P27" s="16"/>
      <c r="Q27" s="16"/>
      <c r="R27" s="16"/>
    </row>
    <row r="28" spans="1:18" ht="15.75" customHeight="1" x14ac:dyDescent="0.6">
      <c r="A28" s="18"/>
      <c r="B28" s="18"/>
      <c r="C28" s="18"/>
      <c r="D28" s="18"/>
      <c r="E28" s="18"/>
      <c r="F28" s="18"/>
      <c r="G28" s="18"/>
      <c r="H28" s="18"/>
      <c r="I28" s="18"/>
      <c r="J28" s="18"/>
      <c r="K28" s="18"/>
      <c r="L28" s="18"/>
      <c r="M28" s="16"/>
      <c r="N28" s="16"/>
      <c r="O28" s="16"/>
      <c r="P28" s="16"/>
      <c r="Q28" s="16"/>
      <c r="R28" s="16"/>
    </row>
    <row r="29" spans="1:18" ht="15.75" customHeight="1" x14ac:dyDescent="0.6">
      <c r="A29" s="18"/>
      <c r="B29" s="18"/>
      <c r="C29" s="18"/>
      <c r="D29" s="18"/>
      <c r="E29" s="18"/>
      <c r="F29" s="18"/>
      <c r="G29" s="18"/>
      <c r="H29" s="18"/>
      <c r="I29" s="18"/>
      <c r="J29" s="18"/>
      <c r="K29" s="18"/>
      <c r="L29" s="18"/>
      <c r="M29" s="16"/>
      <c r="N29" s="16"/>
      <c r="O29" s="16"/>
      <c r="P29" s="16"/>
      <c r="Q29" s="16"/>
      <c r="R29" s="16"/>
    </row>
    <row r="30" spans="1:18" ht="15.75" customHeight="1" x14ac:dyDescent="0.6">
      <c r="A30" s="18"/>
      <c r="B30" s="18"/>
      <c r="C30" s="18"/>
      <c r="D30" s="18"/>
      <c r="E30" s="18"/>
      <c r="F30" s="18"/>
      <c r="G30" s="18"/>
      <c r="H30" s="18"/>
      <c r="I30" s="18"/>
      <c r="J30" s="18"/>
      <c r="K30" s="18"/>
      <c r="L30" s="18"/>
      <c r="M30" s="16"/>
      <c r="N30" s="16"/>
      <c r="O30" s="16"/>
      <c r="P30" s="16"/>
      <c r="Q30" s="16"/>
      <c r="R30" s="16"/>
    </row>
    <row r="31" spans="1:18" ht="15.75" customHeight="1" x14ac:dyDescent="0.6">
      <c r="A31" s="18"/>
      <c r="B31" s="18"/>
      <c r="C31" s="18"/>
      <c r="D31" s="18"/>
      <c r="E31" s="18"/>
      <c r="F31" s="18"/>
      <c r="G31" s="18"/>
      <c r="H31" s="18"/>
      <c r="I31" s="18"/>
      <c r="J31" s="18"/>
      <c r="K31" s="18"/>
      <c r="L31" s="18"/>
      <c r="M31" s="16"/>
      <c r="N31" s="16"/>
      <c r="O31" s="16"/>
      <c r="P31" s="16"/>
      <c r="Q31" s="16"/>
      <c r="R31" s="16"/>
    </row>
    <row r="32" spans="1:18" ht="15.75" customHeight="1" x14ac:dyDescent="0.6">
      <c r="A32" s="18"/>
      <c r="B32" s="18"/>
      <c r="C32" s="18"/>
      <c r="D32" s="18"/>
      <c r="E32" s="18"/>
      <c r="F32" s="18"/>
      <c r="G32" s="18"/>
      <c r="H32" s="18"/>
      <c r="I32" s="18"/>
      <c r="J32" s="18"/>
      <c r="K32" s="18"/>
      <c r="L32" s="18"/>
      <c r="M32" s="16"/>
      <c r="N32" s="16"/>
      <c r="O32" s="16"/>
      <c r="P32" s="16"/>
      <c r="Q32" s="16"/>
      <c r="R32" s="16"/>
    </row>
    <row r="33" spans="1:18" ht="15.75" customHeight="1" x14ac:dyDescent="0.6">
      <c r="A33" s="18"/>
      <c r="B33" s="18"/>
      <c r="C33" s="18"/>
      <c r="D33" s="18"/>
      <c r="E33" s="18"/>
      <c r="F33" s="18"/>
      <c r="G33" s="18"/>
      <c r="H33" s="18"/>
      <c r="I33" s="18"/>
      <c r="J33" s="18"/>
      <c r="K33" s="18"/>
      <c r="L33" s="18"/>
      <c r="M33" s="16"/>
      <c r="N33" s="16"/>
      <c r="O33" s="16"/>
      <c r="P33" s="16"/>
      <c r="Q33" s="16"/>
      <c r="R33" s="16"/>
    </row>
    <row r="34" spans="1:18" ht="15.75" customHeight="1" x14ac:dyDescent="0.6">
      <c r="A34" s="18"/>
      <c r="B34" s="18"/>
      <c r="C34" s="18"/>
      <c r="D34" s="18"/>
      <c r="E34" s="18"/>
      <c r="F34" s="18"/>
      <c r="G34" s="18"/>
      <c r="H34" s="18"/>
      <c r="I34" s="18"/>
      <c r="J34" s="18"/>
      <c r="K34" s="18"/>
      <c r="L34" s="18"/>
      <c r="M34" s="16"/>
      <c r="N34" s="16"/>
      <c r="O34" s="16"/>
      <c r="P34" s="16"/>
      <c r="Q34" s="16"/>
      <c r="R34" s="16"/>
    </row>
    <row r="35" spans="1:18" ht="15.75" customHeight="1" x14ac:dyDescent="0.6">
      <c r="A35" s="18"/>
      <c r="B35" s="18"/>
      <c r="C35" s="18"/>
      <c r="D35" s="18"/>
      <c r="E35" s="18"/>
      <c r="F35" s="18"/>
      <c r="G35" s="18"/>
      <c r="H35" s="18"/>
      <c r="I35" s="18"/>
      <c r="J35" s="18"/>
      <c r="K35" s="18"/>
      <c r="L35" s="18"/>
      <c r="M35" s="16"/>
      <c r="N35" s="16"/>
      <c r="O35" s="16"/>
      <c r="P35" s="16"/>
      <c r="Q35" s="16"/>
      <c r="R35" s="16"/>
    </row>
    <row r="36" spans="1:18" ht="15" customHeight="1" x14ac:dyDescent="0.6">
      <c r="A36" s="18"/>
      <c r="B36" s="18"/>
      <c r="C36" s="18"/>
      <c r="D36" s="18"/>
      <c r="E36" s="18"/>
      <c r="F36" s="18"/>
      <c r="G36" s="18"/>
      <c r="H36" s="18"/>
      <c r="I36" s="18"/>
      <c r="J36" s="18"/>
      <c r="K36" s="18"/>
      <c r="L36" s="18"/>
      <c r="M36" s="16"/>
      <c r="N36" s="16"/>
      <c r="O36" s="16"/>
      <c r="P36" s="16"/>
      <c r="Q36" s="16"/>
      <c r="R36" s="16"/>
    </row>
    <row r="37" spans="1:18" ht="15" customHeight="1" x14ac:dyDescent="0.6">
      <c r="A37" s="18"/>
      <c r="B37" s="18"/>
      <c r="C37" s="18"/>
      <c r="D37" s="18"/>
      <c r="E37" s="18"/>
      <c r="F37" s="18"/>
      <c r="G37" s="18"/>
      <c r="H37" s="18"/>
      <c r="I37" s="18"/>
      <c r="J37" s="18"/>
      <c r="K37" s="18"/>
      <c r="L37" s="18"/>
      <c r="M37" s="16"/>
      <c r="N37" s="16"/>
      <c r="O37" s="16"/>
      <c r="P37" s="16"/>
      <c r="Q37" s="16"/>
      <c r="R37" s="16"/>
    </row>
    <row r="38" spans="1:18" x14ac:dyDescent="0.55000000000000004">
      <c r="A38" s="19"/>
      <c r="B38" s="16"/>
      <c r="C38" s="16"/>
      <c r="D38" s="16"/>
      <c r="E38" s="16"/>
      <c r="F38" s="16"/>
      <c r="G38" s="16"/>
      <c r="H38" s="16"/>
      <c r="I38" s="16"/>
      <c r="J38" s="16"/>
      <c r="K38" s="16"/>
      <c r="L38" s="16"/>
      <c r="M38" s="16"/>
      <c r="N38" s="16"/>
      <c r="O38" s="16"/>
      <c r="P38" s="16"/>
      <c r="Q38" s="16"/>
      <c r="R38" s="16"/>
    </row>
    <row r="39" spans="1:18" x14ac:dyDescent="0.55000000000000004">
      <c r="A39" s="19"/>
      <c r="B39" s="16"/>
      <c r="C39" s="16"/>
      <c r="D39" s="16"/>
      <c r="E39" s="16"/>
      <c r="F39" s="16"/>
      <c r="G39" s="16"/>
      <c r="H39" s="16"/>
      <c r="I39" s="16"/>
      <c r="J39" s="16"/>
      <c r="K39" s="16"/>
      <c r="L39" s="16"/>
      <c r="M39" s="16"/>
      <c r="N39" s="16"/>
      <c r="O39" s="16"/>
      <c r="P39" s="16"/>
      <c r="Q39" s="16"/>
      <c r="R39" s="16"/>
    </row>
    <row r="40" spans="1:18" x14ac:dyDescent="0.55000000000000004">
      <c r="A40" s="19"/>
      <c r="B40" s="16"/>
      <c r="C40" s="16"/>
      <c r="D40" s="16"/>
      <c r="E40" s="16"/>
      <c r="F40" s="16"/>
      <c r="G40" s="16"/>
      <c r="H40" s="16"/>
      <c r="I40" s="16"/>
      <c r="J40" s="16"/>
      <c r="K40" s="16"/>
      <c r="L40" s="16"/>
      <c r="M40" s="16"/>
      <c r="N40" s="16"/>
      <c r="O40" s="16"/>
      <c r="P40" s="16"/>
      <c r="Q40" s="16"/>
      <c r="R40" s="16"/>
    </row>
    <row r="41" spans="1:18" x14ac:dyDescent="0.55000000000000004">
      <c r="A41" s="19"/>
      <c r="B41" s="16"/>
      <c r="C41" s="16"/>
      <c r="D41" s="16"/>
      <c r="E41" s="16"/>
      <c r="F41" s="16"/>
      <c r="G41" s="16"/>
      <c r="H41" s="16"/>
      <c r="I41" s="16"/>
      <c r="J41" s="16"/>
      <c r="K41" s="16"/>
      <c r="L41" s="16"/>
      <c r="M41" s="16"/>
      <c r="N41" s="16"/>
      <c r="O41" s="16"/>
      <c r="P41" s="16"/>
      <c r="Q41" s="16"/>
      <c r="R41" s="16"/>
    </row>
    <row r="42" spans="1:18" x14ac:dyDescent="0.55000000000000004">
      <c r="A42" s="19"/>
      <c r="B42" s="16"/>
      <c r="C42" s="16"/>
      <c r="D42" s="16"/>
      <c r="E42" s="16"/>
      <c r="F42" s="16"/>
      <c r="G42" s="16"/>
      <c r="H42" s="16"/>
      <c r="I42" s="16"/>
      <c r="J42" s="16"/>
      <c r="K42" s="16"/>
      <c r="L42" s="16"/>
      <c r="M42" s="16"/>
      <c r="N42" s="16"/>
      <c r="O42" s="16"/>
      <c r="P42" s="16"/>
      <c r="Q42" s="16"/>
      <c r="R42" s="16"/>
    </row>
    <row r="43" spans="1:18" x14ac:dyDescent="0.55000000000000004">
      <c r="A43" s="16"/>
      <c r="B43" s="16"/>
      <c r="C43" s="16"/>
      <c r="D43" s="16"/>
      <c r="E43" s="16"/>
      <c r="F43" s="16"/>
      <c r="G43" s="16"/>
      <c r="H43" s="16"/>
      <c r="I43" s="16"/>
      <c r="J43" s="16"/>
      <c r="K43" s="16"/>
      <c r="L43" s="16"/>
      <c r="M43" s="16"/>
      <c r="N43" s="16"/>
      <c r="O43" s="16"/>
      <c r="P43" s="16"/>
      <c r="Q43" s="16"/>
      <c r="R43" s="16"/>
    </row>
    <row r="44" spans="1:18" x14ac:dyDescent="0.55000000000000004">
      <c r="A44" s="16"/>
      <c r="B44" s="16"/>
      <c r="C44" s="16"/>
      <c r="D44" s="16"/>
      <c r="E44" s="16"/>
      <c r="F44" s="16"/>
      <c r="G44" s="16"/>
      <c r="H44" s="16"/>
      <c r="I44" s="16"/>
      <c r="J44" s="16"/>
      <c r="K44" s="16"/>
      <c r="L44" s="16"/>
      <c r="M44" s="16"/>
      <c r="N44" s="16"/>
      <c r="O44" s="16"/>
      <c r="P44" s="16"/>
      <c r="Q44" s="16"/>
      <c r="R44" s="16"/>
    </row>
    <row r="45" spans="1:18" x14ac:dyDescent="0.55000000000000004">
      <c r="A45" s="16"/>
      <c r="B45" s="16"/>
      <c r="C45" s="16"/>
      <c r="D45" s="16"/>
      <c r="E45" s="16"/>
      <c r="F45" s="16"/>
      <c r="G45" s="16"/>
      <c r="H45" s="16"/>
      <c r="I45" s="16"/>
      <c r="J45" s="16"/>
      <c r="K45" s="16"/>
      <c r="L45" s="16"/>
      <c r="M45" s="16"/>
      <c r="N45" s="16"/>
      <c r="O45" s="16"/>
      <c r="P45" s="16"/>
      <c r="Q45" s="16"/>
      <c r="R45" s="16"/>
    </row>
    <row r="46" spans="1:18" x14ac:dyDescent="0.55000000000000004">
      <c r="A46" s="16"/>
      <c r="B46" s="16"/>
      <c r="C46" s="16"/>
      <c r="D46" s="16"/>
      <c r="E46" s="16"/>
      <c r="F46" s="16"/>
      <c r="G46" s="16"/>
      <c r="H46" s="16"/>
      <c r="I46" s="16"/>
      <c r="J46" s="16"/>
      <c r="K46" s="16"/>
      <c r="L46" s="16"/>
      <c r="M46" s="16"/>
      <c r="N46" s="16"/>
      <c r="O46" s="16"/>
      <c r="P46" s="16"/>
      <c r="Q46" s="16"/>
      <c r="R46" s="16"/>
    </row>
  </sheetData>
  <pageMargins left="0.7" right="0.7" top="0.75" bottom="0.75" header="0.3" footer="0.3"/>
  <pageSetup orientation="landscape" r:id="rId1"/>
  <headerFooter>
    <oddFooter xml:space="preserve">&amp;L&amp;A
March 9, 2020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Q38"/>
  <sheetViews>
    <sheetView zoomScale="82" zoomScaleNormal="82" workbookViewId="0">
      <selection activeCell="A9" sqref="A9"/>
    </sheetView>
  </sheetViews>
  <sheetFormatPr defaultColWidth="8.76953125" defaultRowHeight="15.3" x14ac:dyDescent="0.55000000000000004"/>
  <cols>
    <col min="1" max="1" width="41" style="2" customWidth="1"/>
    <col min="2" max="2" width="27.2265625" style="2" customWidth="1"/>
    <col min="3" max="4" width="8.76953125" style="2"/>
    <col min="18" max="16384" width="8.76953125" style="2"/>
  </cols>
  <sheetData>
    <row r="1" spans="1:17" ht="15.6" x14ac:dyDescent="0.6">
      <c r="A1" s="23" t="s">
        <v>76</v>
      </c>
      <c r="B1" s="6"/>
    </row>
    <row r="2" spans="1:17" x14ac:dyDescent="0.55000000000000004">
      <c r="A2" s="13" t="s">
        <v>77</v>
      </c>
      <c r="B2" s="34">
        <f>'Cover-Input Page'!C10</f>
        <v>0</v>
      </c>
    </row>
    <row r="3" spans="1:17" x14ac:dyDescent="0.55000000000000004">
      <c r="A3" s="13" t="str">
        <f>+Amt_spent_util!A3</f>
        <v>SERFF Tracking Number:</v>
      </c>
      <c r="B3" s="35">
        <f>'Cover-Input Page'!C11</f>
        <v>0</v>
      </c>
    </row>
    <row r="4" spans="1:17" ht="17.399999999999999" x14ac:dyDescent="0.55000000000000004">
      <c r="A4" s="10"/>
    </row>
    <row r="5" spans="1:17" x14ac:dyDescent="0.55000000000000004">
      <c r="A5" s="11" t="s">
        <v>247</v>
      </c>
    </row>
    <row r="6" spans="1:17" x14ac:dyDescent="0.55000000000000004">
      <c r="A6" s="11" t="s">
        <v>138</v>
      </c>
    </row>
    <row r="7" spans="1:17" x14ac:dyDescent="0.55000000000000004">
      <c r="A7" s="11"/>
    </row>
    <row r="8" spans="1:17" x14ac:dyDescent="0.55000000000000004">
      <c r="A8" s="8" t="s">
        <v>248</v>
      </c>
      <c r="B8" s="5"/>
    </row>
    <row r="9" spans="1:17" x14ac:dyDescent="0.55000000000000004">
      <c r="A9" s="8" t="s">
        <v>111</v>
      </c>
      <c r="B9" s="5"/>
    </row>
    <row r="10" spans="1:17" x14ac:dyDescent="0.55000000000000004">
      <c r="A10" s="8"/>
      <c r="B10" s="5"/>
    </row>
    <row r="11" spans="1:17" x14ac:dyDescent="0.55000000000000004">
      <c r="A11" s="8" t="s">
        <v>140</v>
      </c>
      <c r="B11" s="5"/>
    </row>
    <row r="12" spans="1:17" x14ac:dyDescent="0.55000000000000004">
      <c r="A12" s="8" t="s">
        <v>112</v>
      </c>
      <c r="B12" s="5"/>
    </row>
    <row r="13" spans="1:17" x14ac:dyDescent="0.55000000000000004">
      <c r="A13" s="8"/>
      <c r="B13" s="5"/>
    </row>
    <row r="14" spans="1:17" x14ac:dyDescent="0.55000000000000004">
      <c r="A14" s="8" t="s">
        <v>218</v>
      </c>
      <c r="B14" s="5"/>
    </row>
    <row r="15" spans="1:17" s="16" customFormat="1" x14ac:dyDescent="0.55000000000000004">
      <c r="A15" s="21" t="s">
        <v>160</v>
      </c>
      <c r="B15" s="12"/>
      <c r="E15" s="22"/>
      <c r="F15" s="22"/>
      <c r="G15" s="22"/>
      <c r="H15" s="22"/>
      <c r="I15" s="22"/>
      <c r="J15" s="22"/>
      <c r="K15" s="22"/>
      <c r="L15" s="22"/>
      <c r="M15" s="22"/>
      <c r="N15" s="22"/>
      <c r="O15" s="22"/>
      <c r="P15" s="22"/>
      <c r="Q15" s="22"/>
    </row>
    <row r="16" spans="1:17" ht="18" customHeight="1" x14ac:dyDescent="0.55000000000000004">
      <c r="A16" s="21"/>
      <c r="B16" s="12"/>
      <c r="C16" s="16"/>
      <c r="D16" s="16"/>
    </row>
    <row r="17" spans="1:4" ht="18" customHeight="1" x14ac:dyDescent="0.6">
      <c r="A17" s="18"/>
      <c r="B17" s="18"/>
      <c r="C17" s="18"/>
      <c r="D17" s="18"/>
    </row>
    <row r="18" spans="1:4" ht="18" customHeight="1" x14ac:dyDescent="0.6">
      <c r="A18" s="18"/>
      <c r="B18" s="18"/>
      <c r="C18" s="18"/>
      <c r="D18" s="18"/>
    </row>
    <row r="19" spans="1:4" ht="18" customHeight="1" x14ac:dyDescent="0.6">
      <c r="A19" s="20"/>
      <c r="B19" s="18"/>
      <c r="C19" s="18"/>
      <c r="D19" s="18"/>
    </row>
    <row r="20" spans="1:4" ht="18" customHeight="1" x14ac:dyDescent="0.6">
      <c r="A20" s="18"/>
      <c r="B20" s="18"/>
      <c r="C20" s="18"/>
      <c r="D20" s="18"/>
    </row>
    <row r="21" spans="1:4" ht="15.75" customHeight="1" x14ac:dyDescent="0.6">
      <c r="A21" s="18"/>
      <c r="B21" s="18"/>
      <c r="C21" s="18"/>
      <c r="D21" s="18"/>
    </row>
    <row r="22" spans="1:4" ht="15.75" customHeight="1" x14ac:dyDescent="0.6">
      <c r="A22" s="18"/>
      <c r="B22" s="18"/>
      <c r="C22" s="18"/>
      <c r="D22" s="18"/>
    </row>
    <row r="23" spans="1:4" ht="15.75" customHeight="1" x14ac:dyDescent="0.6">
      <c r="A23" s="18"/>
      <c r="B23" s="18"/>
      <c r="C23" s="18"/>
      <c r="D23" s="18"/>
    </row>
    <row r="24" spans="1:4" ht="15.75" customHeight="1" x14ac:dyDescent="0.6">
      <c r="A24" s="18"/>
      <c r="B24" s="18"/>
      <c r="C24" s="18"/>
      <c r="D24" s="18"/>
    </row>
    <row r="25" spans="1:4" ht="15.75" customHeight="1" x14ac:dyDescent="0.6">
      <c r="A25" s="18"/>
      <c r="B25" s="18"/>
      <c r="C25" s="18"/>
      <c r="D25" s="18"/>
    </row>
    <row r="26" spans="1:4" ht="15.75" customHeight="1" x14ac:dyDescent="0.6">
      <c r="A26" s="18"/>
      <c r="B26" s="18"/>
      <c r="C26" s="18"/>
      <c r="D26" s="18"/>
    </row>
    <row r="27" spans="1:4" ht="15.75" customHeight="1" x14ac:dyDescent="0.6">
      <c r="A27" s="18"/>
      <c r="B27" s="18"/>
      <c r="C27" s="18"/>
      <c r="D27" s="18"/>
    </row>
    <row r="28" spans="1:4" ht="15.75" customHeight="1" x14ac:dyDescent="0.6">
      <c r="A28" s="18"/>
      <c r="B28" s="18"/>
      <c r="C28" s="18"/>
      <c r="D28" s="18"/>
    </row>
    <row r="29" spans="1:4" ht="15.75" customHeight="1" x14ac:dyDescent="0.6">
      <c r="A29" s="18"/>
      <c r="B29" s="18"/>
      <c r="C29" s="18"/>
      <c r="D29" s="18"/>
    </row>
    <row r="30" spans="1:4" ht="15.75" customHeight="1" x14ac:dyDescent="0.6">
      <c r="A30" s="18"/>
      <c r="B30" s="18"/>
      <c r="C30" s="18"/>
      <c r="D30" s="18"/>
    </row>
    <row r="31" spans="1:4" ht="15.75" customHeight="1" x14ac:dyDescent="0.6">
      <c r="A31" s="18"/>
      <c r="B31" s="18"/>
      <c r="C31" s="18"/>
      <c r="D31" s="18"/>
    </row>
    <row r="32" spans="1:4" ht="15" customHeight="1" x14ac:dyDescent="0.6">
      <c r="A32" s="18"/>
      <c r="B32" s="18"/>
      <c r="C32" s="18"/>
      <c r="D32" s="18"/>
    </row>
    <row r="33" spans="1:4" ht="15" customHeight="1" x14ac:dyDescent="0.6">
      <c r="A33" s="18"/>
      <c r="B33" s="18"/>
      <c r="C33" s="18"/>
      <c r="D33" s="18"/>
    </row>
    <row r="34" spans="1:4" x14ac:dyDescent="0.55000000000000004">
      <c r="A34" s="19"/>
      <c r="B34" s="16"/>
      <c r="C34" s="16"/>
      <c r="D34" s="16"/>
    </row>
    <row r="35" spans="1:4" x14ac:dyDescent="0.55000000000000004">
      <c r="A35" s="19"/>
      <c r="B35" s="16"/>
      <c r="C35" s="16"/>
      <c r="D35" s="16"/>
    </row>
    <row r="36" spans="1:4" x14ac:dyDescent="0.55000000000000004">
      <c r="A36" s="14"/>
    </row>
    <row r="37" spans="1:4" x14ac:dyDescent="0.55000000000000004">
      <c r="A37" s="14"/>
    </row>
    <row r="38" spans="1:4" x14ac:dyDescent="0.55000000000000004">
      <c r="A38" s="14"/>
    </row>
  </sheetData>
  <pageMargins left="0.7" right="0.7" top="0.75" bottom="0.75" header="0.3" footer="0.3"/>
  <pageSetup orientation="landscape" r:id="rId1"/>
  <headerFooter>
    <oddFooter>&amp;L&amp;A
March 9, 2020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A1:P53"/>
  <sheetViews>
    <sheetView showZeros="0" zoomScale="70" zoomScaleNormal="70" workbookViewId="0"/>
  </sheetViews>
  <sheetFormatPr defaultColWidth="8.76953125" defaultRowHeight="15" x14ac:dyDescent="0.5"/>
  <cols>
    <col min="1" max="1" width="22.31640625" style="62" customWidth="1"/>
    <col min="2" max="2" width="9.54296875" style="62" customWidth="1"/>
    <col min="3" max="3" width="10.6796875" style="62" customWidth="1"/>
    <col min="4" max="4" width="11" style="62" customWidth="1"/>
    <col min="5" max="7" width="9.6796875" style="62" customWidth="1"/>
    <col min="8" max="8" width="12.54296875" style="62" customWidth="1"/>
    <col min="9" max="9" width="18.2265625" style="62" customWidth="1"/>
    <col min="10" max="10" width="11.54296875" style="62" bestFit="1" customWidth="1"/>
    <col min="11" max="15" width="9.6796875" style="62" customWidth="1"/>
    <col min="16" max="16384" width="8.76953125" style="62"/>
  </cols>
  <sheetData>
    <row r="1" spans="1:15" x14ac:dyDescent="0.5">
      <c r="A1" s="157" t="s">
        <v>256</v>
      </c>
      <c r="B1" s="328"/>
    </row>
    <row r="2" spans="1:15" x14ac:dyDescent="0.5">
      <c r="A2" s="286" t="s">
        <v>77</v>
      </c>
      <c r="B2" s="257">
        <f>'Cover-Input Page'!C10</f>
        <v>0</v>
      </c>
      <c r="C2" s="341"/>
    </row>
    <row r="3" spans="1:15" x14ac:dyDescent="0.5">
      <c r="A3" s="286" t="str">
        <f>+'[1]1385.03e Amt_spent_util'!A3</f>
        <v>SERFF Tracking Number:</v>
      </c>
      <c r="B3" s="258">
        <f>'Cover-Input Page'!C11</f>
        <v>0</v>
      </c>
      <c r="C3" s="341"/>
    </row>
    <row r="5" spans="1:15" x14ac:dyDescent="0.5">
      <c r="A5" s="329" t="s">
        <v>257</v>
      </c>
      <c r="I5" s="329" t="s">
        <v>258</v>
      </c>
    </row>
    <row r="7" spans="1:15" x14ac:dyDescent="0.5">
      <c r="A7" s="330">
        <v>1</v>
      </c>
      <c r="B7" s="330">
        <v>2</v>
      </c>
      <c r="C7" s="330">
        <v>3</v>
      </c>
      <c r="D7" s="330">
        <v>4</v>
      </c>
      <c r="E7" s="330">
        <v>5</v>
      </c>
      <c r="F7" s="330">
        <v>6</v>
      </c>
      <c r="G7" s="330">
        <v>7</v>
      </c>
      <c r="I7" s="330">
        <v>1</v>
      </c>
      <c r="J7" s="330">
        <v>2</v>
      </c>
      <c r="K7" s="330">
        <v>3</v>
      </c>
      <c r="L7" s="330">
        <v>4</v>
      </c>
      <c r="M7" s="330">
        <v>5</v>
      </c>
      <c r="N7" s="330">
        <v>6</v>
      </c>
      <c r="O7" s="330">
        <v>7</v>
      </c>
    </row>
    <row r="8" spans="1:15" x14ac:dyDescent="0.5">
      <c r="A8" s="331" t="s">
        <v>259</v>
      </c>
      <c r="B8" s="331" t="s">
        <v>260</v>
      </c>
      <c r="C8" s="331" t="s">
        <v>261</v>
      </c>
      <c r="D8" s="331" t="s">
        <v>260</v>
      </c>
      <c r="E8" s="331" t="s">
        <v>260</v>
      </c>
      <c r="F8" s="331" t="s">
        <v>262</v>
      </c>
      <c r="G8" s="331" t="s">
        <v>263</v>
      </c>
      <c r="I8" s="331" t="s">
        <v>264</v>
      </c>
      <c r="J8" s="331" t="s">
        <v>260</v>
      </c>
      <c r="K8" s="331" t="s">
        <v>261</v>
      </c>
      <c r="L8" s="331" t="s">
        <v>260</v>
      </c>
      <c r="M8" s="331" t="s">
        <v>260</v>
      </c>
      <c r="N8" s="331" t="s">
        <v>262</v>
      </c>
      <c r="O8" s="331" t="s">
        <v>263</v>
      </c>
    </row>
    <row r="9" spans="1:15" x14ac:dyDescent="0.5">
      <c r="A9" s="332" t="s">
        <v>265</v>
      </c>
      <c r="B9" s="332" t="s">
        <v>266</v>
      </c>
      <c r="C9" s="332" t="s">
        <v>266</v>
      </c>
      <c r="D9" s="332" t="s">
        <v>267</v>
      </c>
      <c r="E9" s="332" t="s">
        <v>267</v>
      </c>
      <c r="F9" s="332" t="s">
        <v>268</v>
      </c>
      <c r="G9" s="332" t="s">
        <v>262</v>
      </c>
      <c r="I9" s="332" t="s">
        <v>269</v>
      </c>
      <c r="J9" s="332" t="s">
        <v>266</v>
      </c>
      <c r="K9" s="332" t="s">
        <v>266</v>
      </c>
      <c r="L9" s="332" t="s">
        <v>267</v>
      </c>
      <c r="M9" s="332" t="s">
        <v>267</v>
      </c>
      <c r="N9" s="332" t="s">
        <v>268</v>
      </c>
      <c r="O9" s="332" t="s">
        <v>262</v>
      </c>
    </row>
    <row r="10" spans="1:15" x14ac:dyDescent="0.5">
      <c r="A10" s="332" t="s">
        <v>270</v>
      </c>
      <c r="B10" s="332" t="s">
        <v>271</v>
      </c>
      <c r="C10" s="332" t="s">
        <v>271</v>
      </c>
      <c r="D10" s="332" t="s">
        <v>272</v>
      </c>
      <c r="E10" s="332" t="s">
        <v>272</v>
      </c>
      <c r="F10" s="332" t="s">
        <v>273</v>
      </c>
      <c r="G10" s="332" t="s">
        <v>274</v>
      </c>
      <c r="I10" s="332"/>
      <c r="J10" s="332" t="s">
        <v>271</v>
      </c>
      <c r="K10" s="332" t="s">
        <v>271</v>
      </c>
      <c r="L10" s="332" t="s">
        <v>272</v>
      </c>
      <c r="M10" s="332" t="s">
        <v>272</v>
      </c>
      <c r="N10" s="332" t="s">
        <v>273</v>
      </c>
      <c r="O10" s="332" t="s">
        <v>274</v>
      </c>
    </row>
    <row r="11" spans="1:15" x14ac:dyDescent="0.5">
      <c r="A11" s="332"/>
      <c r="B11" s="332"/>
      <c r="C11" s="332"/>
      <c r="D11" s="332" t="s">
        <v>275</v>
      </c>
      <c r="E11" s="332" t="s">
        <v>275</v>
      </c>
      <c r="F11" s="332" t="s">
        <v>276</v>
      </c>
      <c r="G11" s="332" t="s">
        <v>265</v>
      </c>
      <c r="I11" s="332"/>
      <c r="J11" s="332"/>
      <c r="K11" s="332"/>
      <c r="L11" s="332" t="s">
        <v>275</v>
      </c>
      <c r="M11" s="332" t="s">
        <v>275</v>
      </c>
      <c r="N11" s="332" t="s">
        <v>276</v>
      </c>
      <c r="O11" s="332" t="s">
        <v>265</v>
      </c>
    </row>
    <row r="12" spans="1:15" x14ac:dyDescent="0.5">
      <c r="A12" s="332"/>
      <c r="B12" s="332"/>
      <c r="C12" s="332"/>
      <c r="D12" s="332" t="s">
        <v>277</v>
      </c>
      <c r="E12" s="332" t="s">
        <v>278</v>
      </c>
      <c r="F12" s="332" t="s">
        <v>279</v>
      </c>
      <c r="G12" s="332"/>
      <c r="I12" s="332"/>
      <c r="J12" s="332"/>
      <c r="K12" s="332"/>
      <c r="L12" s="332" t="s">
        <v>277</v>
      </c>
      <c r="M12" s="332" t="s">
        <v>278</v>
      </c>
      <c r="N12" s="332" t="s">
        <v>279</v>
      </c>
      <c r="O12" s="332"/>
    </row>
    <row r="13" spans="1:15" x14ac:dyDescent="0.5">
      <c r="A13" s="332"/>
      <c r="B13" s="332"/>
      <c r="C13" s="332"/>
      <c r="D13" s="332" t="s">
        <v>280</v>
      </c>
      <c r="E13" s="332" t="s">
        <v>279</v>
      </c>
      <c r="F13" s="332"/>
      <c r="G13" s="332"/>
      <c r="I13" s="332"/>
      <c r="J13" s="332"/>
      <c r="K13" s="332"/>
      <c r="L13" s="332" t="s">
        <v>280</v>
      </c>
      <c r="M13" s="332" t="s">
        <v>279</v>
      </c>
      <c r="N13" s="332"/>
      <c r="O13" s="332"/>
    </row>
    <row r="14" spans="1:15" x14ac:dyDescent="0.5">
      <c r="A14" s="332"/>
      <c r="B14" s="332"/>
      <c r="C14" s="332"/>
      <c r="D14" s="332" t="s">
        <v>265</v>
      </c>
      <c r="E14" s="332" t="s">
        <v>281</v>
      </c>
      <c r="F14" s="332"/>
      <c r="G14" s="332"/>
      <c r="I14" s="332"/>
      <c r="J14" s="332"/>
      <c r="K14" s="332"/>
      <c r="L14" s="332" t="s">
        <v>265</v>
      </c>
      <c r="M14" s="332" t="s">
        <v>281</v>
      </c>
      <c r="N14" s="332"/>
      <c r="O14" s="332"/>
    </row>
    <row r="15" spans="1:15" x14ac:dyDescent="0.5">
      <c r="A15" s="332"/>
      <c r="B15" s="332"/>
      <c r="C15" s="332"/>
      <c r="D15" s="332"/>
      <c r="E15" s="332" t="s">
        <v>282</v>
      </c>
      <c r="F15" s="332"/>
      <c r="G15" s="332"/>
      <c r="I15" s="332"/>
      <c r="J15" s="332"/>
      <c r="K15" s="332"/>
      <c r="L15" s="332"/>
      <c r="M15" s="332" t="s">
        <v>282</v>
      </c>
      <c r="N15" s="332"/>
      <c r="O15" s="332"/>
    </row>
    <row r="16" spans="1:15" x14ac:dyDescent="0.5">
      <c r="A16" s="332"/>
      <c r="B16" s="332"/>
      <c r="C16" s="332"/>
      <c r="D16" s="332"/>
      <c r="E16" s="332" t="s">
        <v>283</v>
      </c>
      <c r="F16" s="332"/>
      <c r="G16" s="332"/>
      <c r="I16" s="332"/>
      <c r="J16" s="332"/>
      <c r="K16" s="332"/>
      <c r="L16" s="332"/>
      <c r="M16" s="332" t="s">
        <v>283</v>
      </c>
      <c r="N16" s="332"/>
      <c r="O16" s="332"/>
    </row>
    <row r="17" spans="1:16" x14ac:dyDescent="0.5">
      <c r="A17" s="332"/>
      <c r="B17" s="332"/>
      <c r="C17" s="332"/>
      <c r="D17" s="332"/>
      <c r="E17" s="332" t="s">
        <v>274</v>
      </c>
      <c r="F17" s="332"/>
      <c r="G17" s="332"/>
      <c r="I17" s="332"/>
      <c r="J17" s="332"/>
      <c r="K17" s="332"/>
      <c r="L17" s="332"/>
      <c r="M17" s="332" t="s">
        <v>274</v>
      </c>
      <c r="N17" s="332"/>
      <c r="O17" s="332"/>
    </row>
    <row r="18" spans="1:16" x14ac:dyDescent="0.5">
      <c r="A18" s="332"/>
      <c r="B18" s="332"/>
      <c r="C18" s="332"/>
      <c r="D18" s="332"/>
      <c r="E18" s="332" t="s">
        <v>265</v>
      </c>
      <c r="F18" s="332"/>
      <c r="G18" s="332"/>
      <c r="I18" s="332"/>
      <c r="J18" s="332"/>
      <c r="K18" s="332"/>
      <c r="L18" s="332"/>
      <c r="M18" s="332" t="s">
        <v>265</v>
      </c>
      <c r="N18" s="332"/>
      <c r="O18" s="332"/>
    </row>
    <row r="19" spans="1:16" x14ac:dyDescent="0.5">
      <c r="A19" s="333" t="s">
        <v>284</v>
      </c>
      <c r="B19" s="334"/>
      <c r="C19" s="342" t="str">
        <f>IFERROR(B19/B$31,"N/A")</f>
        <v>N/A</v>
      </c>
      <c r="D19" s="334"/>
      <c r="E19" s="334"/>
      <c r="F19" s="335"/>
      <c r="G19" s="336"/>
      <c r="H19" s="337"/>
      <c r="I19" s="338" t="s">
        <v>285</v>
      </c>
      <c r="J19" s="334"/>
      <c r="K19" s="342" t="str">
        <f>IFERROR(J19/J$25,"N/A")</f>
        <v>N/A</v>
      </c>
      <c r="L19" s="334"/>
      <c r="M19" s="334"/>
      <c r="N19" s="335"/>
      <c r="O19" s="336"/>
      <c r="P19" s="337"/>
    </row>
    <row r="20" spans="1:16" x14ac:dyDescent="0.5">
      <c r="A20" s="333" t="s">
        <v>286</v>
      </c>
      <c r="B20" s="334"/>
      <c r="C20" s="342" t="str">
        <f>IFERROR(B20/B$31,"N/A")</f>
        <v>N/A</v>
      </c>
      <c r="D20" s="334"/>
      <c r="E20" s="334"/>
      <c r="F20" s="335"/>
      <c r="G20" s="336"/>
      <c r="H20" s="337"/>
      <c r="I20" s="333" t="s">
        <v>287</v>
      </c>
      <c r="J20" s="334"/>
      <c r="K20" s="342" t="str">
        <f>IFERROR(J20/J$25,"N/A")</f>
        <v>N/A</v>
      </c>
      <c r="L20" s="334"/>
      <c r="M20" s="334"/>
      <c r="N20" s="335"/>
      <c r="O20" s="336"/>
      <c r="P20" s="337"/>
    </row>
    <row r="21" spans="1:16" x14ac:dyDescent="0.5">
      <c r="A21" s="333" t="s">
        <v>288</v>
      </c>
      <c r="B21" s="334"/>
      <c r="C21" s="342" t="str">
        <f t="shared" ref="C21:C30" si="0">IFERROR(B21/B$31,"N/A")</f>
        <v>N/A</v>
      </c>
      <c r="D21" s="334"/>
      <c r="E21" s="334"/>
      <c r="F21" s="335"/>
      <c r="G21" s="336"/>
      <c r="H21" s="337"/>
      <c r="I21" s="333" t="s">
        <v>289</v>
      </c>
      <c r="J21" s="334"/>
      <c r="K21" s="342" t="str">
        <f t="shared" ref="K21:K24" si="1">IFERROR(J21/J$25,"N/A")</f>
        <v>N/A</v>
      </c>
      <c r="L21" s="334"/>
      <c r="M21" s="334"/>
      <c r="N21" s="335"/>
      <c r="O21" s="336"/>
      <c r="P21" s="337"/>
    </row>
    <row r="22" spans="1:16" x14ac:dyDescent="0.5">
      <c r="A22" s="333" t="s">
        <v>290</v>
      </c>
      <c r="B22" s="334"/>
      <c r="C22" s="342" t="str">
        <f t="shared" si="0"/>
        <v>N/A</v>
      </c>
      <c r="D22" s="334"/>
      <c r="E22" s="334"/>
      <c r="F22" s="335"/>
      <c r="G22" s="336"/>
      <c r="H22" s="337"/>
      <c r="I22" s="333" t="s">
        <v>291</v>
      </c>
      <c r="J22" s="334"/>
      <c r="K22" s="342" t="str">
        <f t="shared" si="1"/>
        <v>N/A</v>
      </c>
      <c r="L22" s="334"/>
      <c r="M22" s="334"/>
      <c r="N22" s="335"/>
      <c r="O22" s="336"/>
      <c r="P22" s="337"/>
    </row>
    <row r="23" spans="1:16" x14ac:dyDescent="0.5">
      <c r="A23" s="333" t="s">
        <v>292</v>
      </c>
      <c r="B23" s="334"/>
      <c r="C23" s="342" t="str">
        <f t="shared" si="0"/>
        <v>N/A</v>
      </c>
      <c r="D23" s="334"/>
      <c r="E23" s="334"/>
      <c r="F23" s="335"/>
      <c r="G23" s="336"/>
      <c r="H23" s="337"/>
      <c r="I23" s="333" t="s">
        <v>293</v>
      </c>
      <c r="J23" s="334"/>
      <c r="K23" s="342" t="str">
        <f t="shared" si="1"/>
        <v>N/A</v>
      </c>
      <c r="L23" s="334"/>
      <c r="M23" s="334"/>
      <c r="N23" s="335"/>
      <c r="O23" s="336"/>
      <c r="P23" s="337"/>
    </row>
    <row r="24" spans="1:16" x14ac:dyDescent="0.5">
      <c r="A24" s="333" t="s">
        <v>294</v>
      </c>
      <c r="B24" s="334"/>
      <c r="C24" s="342" t="str">
        <f t="shared" si="0"/>
        <v>N/A</v>
      </c>
      <c r="D24" s="334"/>
      <c r="E24" s="334"/>
      <c r="F24" s="335"/>
      <c r="G24" s="336"/>
      <c r="H24" s="337"/>
      <c r="I24" s="333" t="s">
        <v>61</v>
      </c>
      <c r="J24" s="334"/>
      <c r="K24" s="342" t="str">
        <f t="shared" si="1"/>
        <v>N/A</v>
      </c>
      <c r="L24" s="334"/>
      <c r="M24" s="334"/>
      <c r="N24" s="335"/>
      <c r="O24" s="336"/>
      <c r="P24" s="337"/>
    </row>
    <row r="25" spans="1:16" x14ac:dyDescent="0.5">
      <c r="A25" s="333" t="s">
        <v>295</v>
      </c>
      <c r="B25" s="334"/>
      <c r="C25" s="342" t="str">
        <f t="shared" si="0"/>
        <v>N/A</v>
      </c>
      <c r="D25" s="334"/>
      <c r="E25" s="334"/>
      <c r="F25" s="335"/>
      <c r="G25" s="336"/>
      <c r="H25" s="337"/>
      <c r="I25" s="345" t="s">
        <v>182</v>
      </c>
      <c r="J25" s="343">
        <f>SUM(J19:J24)</f>
        <v>0</v>
      </c>
      <c r="K25" s="342">
        <f>IFERROR(SUM(K19:K24),"N/A")</f>
        <v>0</v>
      </c>
      <c r="L25" s="343">
        <f>SUM(L19:L24)</f>
        <v>0</v>
      </c>
      <c r="M25" s="343">
        <f>SUM(M19:M24)</f>
        <v>0</v>
      </c>
      <c r="N25" s="344" t="str">
        <f>F31</f>
        <v>N/A</v>
      </c>
      <c r="O25" s="342" t="str">
        <f>G31</f>
        <v>N/A</v>
      </c>
    </row>
    <row r="26" spans="1:16" x14ac:dyDescent="0.5">
      <c r="A26" s="333" t="s">
        <v>296</v>
      </c>
      <c r="B26" s="334"/>
      <c r="C26" s="342" t="str">
        <f t="shared" si="0"/>
        <v>N/A</v>
      </c>
      <c r="D26" s="334"/>
      <c r="E26" s="334"/>
      <c r="F26" s="335"/>
      <c r="G26" s="336"/>
      <c r="H26" s="337"/>
    </row>
    <row r="27" spans="1:16" x14ac:dyDescent="0.5">
      <c r="A27" s="333" t="s">
        <v>297</v>
      </c>
      <c r="B27" s="334"/>
      <c r="C27" s="342" t="str">
        <f t="shared" si="0"/>
        <v>N/A</v>
      </c>
      <c r="D27" s="334"/>
      <c r="E27" s="334"/>
      <c r="F27" s="335"/>
      <c r="G27" s="336"/>
      <c r="H27" s="337"/>
      <c r="I27" s="62" t="s">
        <v>402</v>
      </c>
    </row>
    <row r="28" spans="1:16" x14ac:dyDescent="0.5">
      <c r="A28" s="333" t="s">
        <v>298</v>
      </c>
      <c r="B28" s="334"/>
      <c r="C28" s="342" t="str">
        <f t="shared" si="0"/>
        <v>N/A</v>
      </c>
      <c r="D28" s="334"/>
      <c r="E28" s="334"/>
      <c r="F28" s="335"/>
      <c r="G28" s="336"/>
      <c r="H28" s="337"/>
      <c r="I28" s="62" t="s">
        <v>403</v>
      </c>
    </row>
    <row r="29" spans="1:16" x14ac:dyDescent="0.5">
      <c r="A29" s="333" t="s">
        <v>299</v>
      </c>
      <c r="B29" s="334"/>
      <c r="C29" s="342" t="str">
        <f>IFERROR(B29/B$31,"N/A")</f>
        <v>N/A</v>
      </c>
      <c r="D29" s="334"/>
      <c r="E29" s="334"/>
      <c r="F29" s="335"/>
      <c r="G29" s="336"/>
      <c r="H29" s="337"/>
      <c r="I29" s="62" t="s">
        <v>404</v>
      </c>
    </row>
    <row r="30" spans="1:16" x14ac:dyDescent="0.5">
      <c r="A30" s="333" t="s">
        <v>300</v>
      </c>
      <c r="B30" s="334"/>
      <c r="C30" s="342" t="str">
        <f t="shared" si="0"/>
        <v>N/A</v>
      </c>
      <c r="D30" s="334"/>
      <c r="E30" s="334"/>
      <c r="F30" s="335"/>
      <c r="G30" s="336"/>
      <c r="H30" s="337"/>
    </row>
    <row r="31" spans="1:16" x14ac:dyDescent="0.5">
      <c r="A31" s="333" t="s">
        <v>182</v>
      </c>
      <c r="B31" s="343">
        <f>SUM(B19:B30)</f>
        <v>0</v>
      </c>
      <c r="C31" s="342">
        <f>SUM(C19:C30)</f>
        <v>0</v>
      </c>
      <c r="D31" s="343">
        <f>SUM(D19:D30)</f>
        <v>0</v>
      </c>
      <c r="E31" s="343">
        <f>SUM(E19:E30)</f>
        <v>0</v>
      </c>
      <c r="F31" s="344" t="str">
        <f>IFERROR((SUM($D$19:$E$19)*F19+SUM($D$20:$E$20)*F20+SUM($D$21:$E$21)*F21+SUM($D$22:$E$22)*F22+SUM($D$23:$E$23)*F23+SUM($D$24:$E$24)*F24+SUM($D$25:$E$25)*F25+SUM($D$26:$E$26)*F26+SUM($D$27:$E$27)*F27+SUM($D$28:$E$28)*F28+SUM($D$29:$E$29)*F29+SUM($D$30:$E$30)*F30)/SUM($D$31:$E$31),"N/A")</f>
        <v>N/A</v>
      </c>
      <c r="G31" s="342" t="str">
        <f>IFERROR((SUM($D$19:$E$19)*G19+SUM($D$20:$E$20)*G20+SUM($D$21:$E$21)*G21+SUM($D$22:$E$22)*G22+SUM($D$23:$E$23)*G23+SUM($D$24:$E$24)*G24+SUM($D$25:$E$25)*G25+SUM($D$26:$E$26)*G26+SUM($D$27:$E$27)*G27+SUM($D$28:$E$28)*G28+SUM($D$29:$E$29)*G29+SUM($D$30:$E$30)*G30)/SUM($D$31:$E$31),"N/A")</f>
        <v>N/A</v>
      </c>
    </row>
    <row r="34" spans="1:10" x14ac:dyDescent="0.5">
      <c r="A34" s="329" t="s">
        <v>301</v>
      </c>
      <c r="I34" s="329" t="s">
        <v>405</v>
      </c>
    </row>
    <row r="35" spans="1:10" x14ac:dyDescent="0.5">
      <c r="I35" s="329" t="s">
        <v>406</v>
      </c>
    </row>
    <row r="36" spans="1:10" x14ac:dyDescent="0.5">
      <c r="A36" s="330">
        <v>1</v>
      </c>
      <c r="B36" s="330">
        <v>2</v>
      </c>
      <c r="C36" s="330">
        <v>3</v>
      </c>
      <c r="D36" s="330">
        <v>4</v>
      </c>
      <c r="E36" s="330">
        <v>5</v>
      </c>
      <c r="F36" s="330">
        <v>6</v>
      </c>
      <c r="G36" s="330">
        <v>7</v>
      </c>
      <c r="I36" s="329" t="s">
        <v>407</v>
      </c>
    </row>
    <row r="37" spans="1:10" x14ac:dyDescent="0.5">
      <c r="A37" s="331" t="s">
        <v>302</v>
      </c>
      <c r="B37" s="331" t="s">
        <v>260</v>
      </c>
      <c r="C37" s="331" t="s">
        <v>261</v>
      </c>
      <c r="D37" s="331" t="s">
        <v>260</v>
      </c>
      <c r="E37" s="331" t="s">
        <v>260</v>
      </c>
      <c r="F37" s="331" t="s">
        <v>262</v>
      </c>
      <c r="G37" s="331" t="s">
        <v>263</v>
      </c>
      <c r="I37" s="329" t="s">
        <v>408</v>
      </c>
    </row>
    <row r="38" spans="1:10" x14ac:dyDescent="0.5">
      <c r="A38" s="332" t="s">
        <v>303</v>
      </c>
      <c r="B38" s="332" t="s">
        <v>266</v>
      </c>
      <c r="C38" s="332" t="s">
        <v>266</v>
      </c>
      <c r="D38" s="332" t="s">
        <v>267</v>
      </c>
      <c r="E38" s="332" t="s">
        <v>267</v>
      </c>
      <c r="F38" s="332" t="s">
        <v>268</v>
      </c>
      <c r="G38" s="332" t="s">
        <v>262</v>
      </c>
    </row>
    <row r="39" spans="1:10" x14ac:dyDescent="0.5">
      <c r="A39" s="332"/>
      <c r="B39" s="332" t="s">
        <v>271</v>
      </c>
      <c r="C39" s="332" t="s">
        <v>271</v>
      </c>
      <c r="D39" s="332" t="s">
        <v>272</v>
      </c>
      <c r="E39" s="332" t="s">
        <v>272</v>
      </c>
      <c r="F39" s="332" t="s">
        <v>273</v>
      </c>
      <c r="G39" s="332" t="s">
        <v>274</v>
      </c>
      <c r="I39" s="339" t="s">
        <v>409</v>
      </c>
      <c r="J39" s="339" t="s">
        <v>410</v>
      </c>
    </row>
    <row r="40" spans="1:10" x14ac:dyDescent="0.5">
      <c r="A40" s="332"/>
      <c r="B40" s="332"/>
      <c r="C40" s="332"/>
      <c r="D40" s="332" t="s">
        <v>275</v>
      </c>
      <c r="E40" s="332" t="s">
        <v>275</v>
      </c>
      <c r="F40" s="332" t="s">
        <v>276</v>
      </c>
      <c r="G40" s="332" t="s">
        <v>265</v>
      </c>
      <c r="I40" s="333" t="s">
        <v>411</v>
      </c>
      <c r="J40" s="340"/>
    </row>
    <row r="41" spans="1:10" x14ac:dyDescent="0.5">
      <c r="A41" s="332"/>
      <c r="B41" s="332"/>
      <c r="C41" s="332"/>
      <c r="D41" s="332" t="s">
        <v>277</v>
      </c>
      <c r="E41" s="332" t="s">
        <v>278</v>
      </c>
      <c r="F41" s="332" t="s">
        <v>279</v>
      </c>
      <c r="G41" s="332"/>
      <c r="I41" s="333" t="s">
        <v>412</v>
      </c>
      <c r="J41" s="340"/>
    </row>
    <row r="42" spans="1:10" x14ac:dyDescent="0.5">
      <c r="A42" s="332"/>
      <c r="B42" s="332"/>
      <c r="C42" s="332"/>
      <c r="D42" s="332" t="s">
        <v>280</v>
      </c>
      <c r="E42" s="332" t="s">
        <v>279</v>
      </c>
      <c r="F42" s="332"/>
      <c r="G42" s="332"/>
      <c r="I42" s="333" t="s">
        <v>413</v>
      </c>
      <c r="J42" s="340"/>
    </row>
    <row r="43" spans="1:10" x14ac:dyDescent="0.5">
      <c r="A43" s="332"/>
      <c r="B43" s="332"/>
      <c r="C43" s="332"/>
      <c r="D43" s="332" t="s">
        <v>265</v>
      </c>
      <c r="E43" s="332" t="s">
        <v>281</v>
      </c>
      <c r="F43" s="332"/>
      <c r="G43" s="332"/>
      <c r="I43" s="333" t="s">
        <v>414</v>
      </c>
      <c r="J43" s="340"/>
    </row>
    <row r="44" spans="1:10" x14ac:dyDescent="0.5">
      <c r="A44" s="332"/>
      <c r="B44" s="332"/>
      <c r="C44" s="332"/>
      <c r="D44" s="332"/>
      <c r="E44" s="332" t="s">
        <v>282</v>
      </c>
      <c r="F44" s="332"/>
      <c r="G44" s="332"/>
      <c r="I44" s="333" t="s">
        <v>415</v>
      </c>
      <c r="J44" s="340"/>
    </row>
    <row r="45" spans="1:10" x14ac:dyDescent="0.5">
      <c r="A45" s="332"/>
      <c r="B45" s="332"/>
      <c r="C45" s="332"/>
      <c r="D45" s="332"/>
      <c r="E45" s="332" t="s">
        <v>283</v>
      </c>
      <c r="F45" s="332"/>
      <c r="G45" s="332"/>
      <c r="I45" s="333" t="s">
        <v>415</v>
      </c>
      <c r="J45" s="340"/>
    </row>
    <row r="46" spans="1:10" x14ac:dyDescent="0.5">
      <c r="A46" s="332"/>
      <c r="B46" s="332"/>
      <c r="C46" s="332"/>
      <c r="D46" s="332"/>
      <c r="E46" s="332" t="s">
        <v>274</v>
      </c>
      <c r="F46" s="332"/>
      <c r="G46" s="332"/>
      <c r="I46" s="333" t="s">
        <v>415</v>
      </c>
      <c r="J46" s="340"/>
    </row>
    <row r="47" spans="1:10" x14ac:dyDescent="0.5">
      <c r="A47" s="332"/>
      <c r="B47" s="332"/>
      <c r="C47" s="332"/>
      <c r="D47" s="332"/>
      <c r="E47" s="332" t="s">
        <v>265</v>
      </c>
      <c r="F47" s="332"/>
      <c r="G47" s="332"/>
      <c r="I47" s="333" t="s">
        <v>415</v>
      </c>
      <c r="J47" s="340"/>
    </row>
    <row r="48" spans="1:10" x14ac:dyDescent="0.5">
      <c r="A48" s="338" t="s">
        <v>421</v>
      </c>
      <c r="B48" s="334"/>
      <c r="C48" s="336"/>
      <c r="D48" s="334"/>
      <c r="E48" s="334"/>
      <c r="F48" s="335"/>
      <c r="G48" s="336"/>
      <c r="I48" s="333" t="s">
        <v>415</v>
      </c>
      <c r="J48" s="340"/>
    </row>
    <row r="49" spans="1:10" x14ac:dyDescent="0.5">
      <c r="A49" s="333" t="s">
        <v>417</v>
      </c>
      <c r="B49" s="334"/>
      <c r="C49" s="336"/>
      <c r="D49" s="334"/>
      <c r="E49" s="334"/>
      <c r="F49" s="335"/>
      <c r="G49" s="336"/>
      <c r="I49" s="333" t="s">
        <v>415</v>
      </c>
      <c r="J49" s="340"/>
    </row>
    <row r="50" spans="1:10" x14ac:dyDescent="0.5">
      <c r="I50" s="333" t="s">
        <v>416</v>
      </c>
      <c r="J50" s="340"/>
    </row>
    <row r="52" spans="1:10" x14ac:dyDescent="0.5">
      <c r="A52" s="55" t="s">
        <v>100</v>
      </c>
    </row>
    <row r="53" spans="1:10" x14ac:dyDescent="0.5">
      <c r="A53" s="57" t="s">
        <v>130</v>
      </c>
    </row>
  </sheetData>
  <sheetProtection algorithmName="SHA-512" hashValue="GVVnDleOrk+4gIa0yHIv29+IVQeqor9UavdIjeJiKk0AArU1W8hzqeCC6zLk/wtzrvnszZp+rClhd47xxaPFkQ==" saltValue="vBTgmT9ixRhvEImDkNp08w==" spinCount="100000" sheet="1" objects="1" scenarios="1"/>
  <pageMargins left="0.7" right="0.7" top="0.75" bottom="0.75" header="0.3" footer="0.3"/>
  <pageSetup scale="52" pageOrder="overThenDown" orientation="landscape" horizontalDpi="1200" verticalDpi="1200" r:id="rId1"/>
  <headerFooter>
    <oddFooter>&amp;L&amp;A
July 10, 2020</oddFooter>
  </headerFooter>
  <rowBreaks count="1" manualBreakCount="1">
    <brk id="31" max="16383" man="1"/>
  </row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N53"/>
  <sheetViews>
    <sheetView showZeros="0" zoomScale="80" zoomScaleNormal="80" workbookViewId="0">
      <pane xSplit="1" ySplit="9" topLeftCell="B10" activePane="bottomRight" state="frozen"/>
      <selection pane="topRight"/>
      <selection pane="bottomLeft"/>
      <selection pane="bottomRight"/>
    </sheetView>
  </sheetViews>
  <sheetFormatPr defaultColWidth="9.2265625" defaultRowHeight="15" x14ac:dyDescent="0.5"/>
  <cols>
    <col min="1" max="1" width="22.453125" style="63" customWidth="1"/>
    <col min="2" max="2" width="15.31640625" style="63" customWidth="1"/>
    <col min="3" max="3" width="11" style="63" bestFit="1" customWidth="1"/>
    <col min="4" max="4" width="10.2265625" style="63" customWidth="1"/>
    <col min="5" max="5" width="10" style="63" bestFit="1" customWidth="1"/>
    <col min="6" max="6" width="14.2265625" style="63" customWidth="1"/>
    <col min="7" max="7" width="9.453125" style="63" customWidth="1"/>
    <col min="8" max="8" width="11.6796875" style="63" customWidth="1"/>
    <col min="9" max="9" width="14" style="63" customWidth="1"/>
    <col min="10" max="10" width="13.2265625" style="63" customWidth="1"/>
    <col min="11" max="11" width="9.2265625" style="63" bestFit="1" customWidth="1"/>
    <col min="12" max="16384" width="9.2265625" style="63"/>
  </cols>
  <sheetData>
    <row r="1" spans="1:14" ht="19.149999999999999" customHeight="1" x14ac:dyDescent="0.6">
      <c r="A1" s="157" t="s">
        <v>255</v>
      </c>
      <c r="B1" s="179"/>
      <c r="E1" s="88" t="s">
        <v>11</v>
      </c>
      <c r="I1" s="29"/>
    </row>
    <row r="2" spans="1:14" ht="19.5" customHeight="1" x14ac:dyDescent="0.5">
      <c r="A2" s="346" t="s">
        <v>77</v>
      </c>
      <c r="B2" s="357">
        <f>'Cover-Input Page'!C10</f>
        <v>0</v>
      </c>
      <c r="C2" s="358"/>
      <c r="E2" s="88" t="s">
        <v>12</v>
      </c>
      <c r="I2" s="29"/>
    </row>
    <row r="3" spans="1:14" ht="19.5" customHeight="1" x14ac:dyDescent="0.5">
      <c r="A3" s="346" t="str">
        <f>+'[2]1385.03e Amt_spent_util'!A3</f>
        <v>SERFF Tracking Number:</v>
      </c>
      <c r="B3" s="258">
        <f>'Cover-Input Page'!C11</f>
        <v>0</v>
      </c>
      <c r="C3" s="358"/>
      <c r="E3" s="88" t="s">
        <v>102</v>
      </c>
      <c r="I3" s="29"/>
    </row>
    <row r="4" spans="1:14" ht="19.5" customHeight="1" x14ac:dyDescent="0.5">
      <c r="A4" s="346"/>
      <c r="B4" s="159"/>
      <c r="E4" s="88" t="s">
        <v>13</v>
      </c>
      <c r="I4" s="29"/>
    </row>
    <row r="5" spans="1:14" ht="19.5" customHeight="1" x14ac:dyDescent="0.5">
      <c r="A5" s="347"/>
      <c r="E5" s="88" t="s">
        <v>14</v>
      </c>
      <c r="I5" s="29"/>
    </row>
    <row r="6" spans="1:14" ht="19.5" customHeight="1" x14ac:dyDescent="0.5">
      <c r="A6" s="347"/>
      <c r="E6" s="88" t="s">
        <v>434</v>
      </c>
      <c r="I6" s="29"/>
    </row>
    <row r="7" spans="1:14" ht="20.25" customHeight="1" x14ac:dyDescent="0.5">
      <c r="A7" s="347"/>
      <c r="E7" s="88" t="s">
        <v>61</v>
      </c>
      <c r="I7" s="29"/>
    </row>
    <row r="8" spans="1:14" x14ac:dyDescent="0.5">
      <c r="A8" s="348"/>
    </row>
    <row r="9" spans="1:14" s="64" customFormat="1" ht="60" x14ac:dyDescent="0.5">
      <c r="A9" s="349" t="s">
        <v>398</v>
      </c>
      <c r="B9" s="349" t="s">
        <v>196</v>
      </c>
      <c r="C9" s="349" t="s">
        <v>391</v>
      </c>
      <c r="D9" s="349" t="s">
        <v>392</v>
      </c>
      <c r="E9" s="349" t="s">
        <v>393</v>
      </c>
      <c r="F9" s="349" t="s">
        <v>394</v>
      </c>
      <c r="G9" s="349" t="s">
        <v>395</v>
      </c>
      <c r="H9" s="349" t="s">
        <v>396</v>
      </c>
      <c r="I9" s="349" t="s">
        <v>397</v>
      </c>
      <c r="J9" s="350" t="s">
        <v>197</v>
      </c>
      <c r="K9" s="351" t="s">
        <v>198</v>
      </c>
    </row>
    <row r="10" spans="1:14" s="64" customFormat="1" x14ac:dyDescent="0.5">
      <c r="A10" s="359">
        <f t="shared" ref="A10:A43" si="0">EDATE(A11,-1)</f>
        <v>42826</v>
      </c>
      <c r="B10" s="352"/>
      <c r="C10" s="352"/>
      <c r="D10" s="352"/>
      <c r="E10" s="352"/>
      <c r="F10" s="352"/>
      <c r="G10" s="352"/>
      <c r="H10" s="361">
        <f>C10+F10</f>
        <v>0</v>
      </c>
      <c r="I10" s="361">
        <f>D10+G10</f>
        <v>0</v>
      </c>
      <c r="J10" s="353"/>
      <c r="K10" s="362" t="str">
        <f>IFERROR((H10+I10+E10)/B10,"N/A")</f>
        <v>N/A</v>
      </c>
    </row>
    <row r="11" spans="1:14" s="64" customFormat="1" x14ac:dyDescent="0.5">
      <c r="A11" s="359">
        <f t="shared" si="0"/>
        <v>42856</v>
      </c>
      <c r="B11" s="352"/>
      <c r="C11" s="352"/>
      <c r="D11" s="352"/>
      <c r="E11" s="352"/>
      <c r="F11" s="352"/>
      <c r="G11" s="352"/>
      <c r="H11" s="361">
        <f t="shared" ref="H11:I33" si="1">C11+F11</f>
        <v>0</v>
      </c>
      <c r="I11" s="361">
        <f t="shared" si="1"/>
        <v>0</v>
      </c>
      <c r="J11" s="353"/>
      <c r="K11" s="362" t="str">
        <f>IFERROR((H11+I11+E11)/B11,"N/A")</f>
        <v>N/A</v>
      </c>
    </row>
    <row r="12" spans="1:14" s="64" customFormat="1" x14ac:dyDescent="0.5">
      <c r="A12" s="359">
        <f t="shared" si="0"/>
        <v>42887</v>
      </c>
      <c r="B12" s="352"/>
      <c r="C12" s="352"/>
      <c r="D12" s="352"/>
      <c r="E12" s="352"/>
      <c r="F12" s="352"/>
      <c r="G12" s="352"/>
      <c r="H12" s="361">
        <f t="shared" si="1"/>
        <v>0</v>
      </c>
      <c r="I12" s="361">
        <f t="shared" si="1"/>
        <v>0</v>
      </c>
      <c r="J12" s="353"/>
      <c r="K12" s="362" t="str">
        <f t="shared" ref="K12:K45" si="2">IFERROR((H12+I12+E12)/B12,"N/A")</f>
        <v>N/A</v>
      </c>
    </row>
    <row r="13" spans="1:14" s="64" customFormat="1" x14ac:dyDescent="0.5">
      <c r="A13" s="359">
        <f t="shared" si="0"/>
        <v>42917</v>
      </c>
      <c r="B13" s="352"/>
      <c r="C13" s="352"/>
      <c r="D13" s="352"/>
      <c r="E13" s="352"/>
      <c r="F13" s="352"/>
      <c r="G13" s="352"/>
      <c r="H13" s="361">
        <f t="shared" si="1"/>
        <v>0</v>
      </c>
      <c r="I13" s="361">
        <f t="shared" si="1"/>
        <v>0</v>
      </c>
      <c r="J13" s="353"/>
      <c r="K13" s="362" t="str">
        <f t="shared" si="2"/>
        <v>N/A</v>
      </c>
    </row>
    <row r="14" spans="1:14" s="64" customFormat="1" x14ac:dyDescent="0.5">
      <c r="A14" s="359">
        <f t="shared" si="0"/>
        <v>42948</v>
      </c>
      <c r="B14" s="352"/>
      <c r="C14" s="352"/>
      <c r="D14" s="352"/>
      <c r="E14" s="352"/>
      <c r="F14" s="352"/>
      <c r="G14" s="352"/>
      <c r="H14" s="361">
        <f t="shared" si="1"/>
        <v>0</v>
      </c>
      <c r="I14" s="361">
        <f t="shared" si="1"/>
        <v>0</v>
      </c>
      <c r="J14" s="353"/>
      <c r="K14" s="362" t="str">
        <f t="shared" si="2"/>
        <v>N/A</v>
      </c>
    </row>
    <row r="15" spans="1:14" s="64" customFormat="1" x14ac:dyDescent="0.5">
      <c r="A15" s="359">
        <f t="shared" si="0"/>
        <v>42979</v>
      </c>
      <c r="B15" s="352"/>
      <c r="C15" s="352"/>
      <c r="D15" s="352"/>
      <c r="E15" s="352"/>
      <c r="F15" s="352"/>
      <c r="G15" s="352"/>
      <c r="H15" s="361">
        <f t="shared" si="1"/>
        <v>0</v>
      </c>
      <c r="I15" s="361">
        <f t="shared" si="1"/>
        <v>0</v>
      </c>
      <c r="J15" s="353"/>
      <c r="K15" s="362" t="str">
        <f t="shared" si="2"/>
        <v>N/A</v>
      </c>
    </row>
    <row r="16" spans="1:14" s="64" customFormat="1" x14ac:dyDescent="0.5">
      <c r="A16" s="359">
        <f t="shared" si="0"/>
        <v>43009</v>
      </c>
      <c r="B16" s="352"/>
      <c r="C16" s="352"/>
      <c r="D16" s="352"/>
      <c r="E16" s="352"/>
      <c r="F16" s="352"/>
      <c r="G16" s="352"/>
      <c r="H16" s="361">
        <f t="shared" si="1"/>
        <v>0</v>
      </c>
      <c r="I16" s="361">
        <f t="shared" si="1"/>
        <v>0</v>
      </c>
      <c r="J16" s="353"/>
      <c r="K16" s="362" t="str">
        <f t="shared" si="2"/>
        <v>N/A</v>
      </c>
      <c r="M16" s="63"/>
      <c r="N16" s="63"/>
    </row>
    <row r="17" spans="1:14" s="64" customFormat="1" x14ac:dyDescent="0.5">
      <c r="A17" s="359">
        <f t="shared" si="0"/>
        <v>43040</v>
      </c>
      <c r="B17" s="352"/>
      <c r="C17" s="352"/>
      <c r="D17" s="352"/>
      <c r="E17" s="352"/>
      <c r="F17" s="352"/>
      <c r="G17" s="352"/>
      <c r="H17" s="361">
        <f t="shared" si="1"/>
        <v>0</v>
      </c>
      <c r="I17" s="361">
        <f t="shared" si="1"/>
        <v>0</v>
      </c>
      <c r="J17" s="353"/>
      <c r="K17" s="362" t="str">
        <f t="shared" si="2"/>
        <v>N/A</v>
      </c>
      <c r="M17" s="63"/>
      <c r="N17" s="63"/>
    </row>
    <row r="18" spans="1:14" s="64" customFormat="1" x14ac:dyDescent="0.5">
      <c r="A18" s="359">
        <f t="shared" si="0"/>
        <v>43070</v>
      </c>
      <c r="B18" s="352"/>
      <c r="C18" s="352"/>
      <c r="D18" s="352"/>
      <c r="E18" s="352"/>
      <c r="F18" s="352"/>
      <c r="G18" s="352"/>
      <c r="H18" s="361">
        <f t="shared" si="1"/>
        <v>0</v>
      </c>
      <c r="I18" s="361">
        <f t="shared" si="1"/>
        <v>0</v>
      </c>
      <c r="J18" s="353"/>
      <c r="K18" s="362" t="str">
        <f t="shared" si="2"/>
        <v>N/A</v>
      </c>
      <c r="M18" s="63"/>
      <c r="N18" s="63"/>
    </row>
    <row r="19" spans="1:14" s="64" customFormat="1" x14ac:dyDescent="0.5">
      <c r="A19" s="359">
        <f t="shared" si="0"/>
        <v>43101</v>
      </c>
      <c r="B19" s="352"/>
      <c r="C19" s="352"/>
      <c r="D19" s="352"/>
      <c r="E19" s="352"/>
      <c r="F19" s="352"/>
      <c r="G19" s="352"/>
      <c r="H19" s="361">
        <f t="shared" si="1"/>
        <v>0</v>
      </c>
      <c r="I19" s="361">
        <f t="shared" si="1"/>
        <v>0</v>
      </c>
      <c r="J19" s="353"/>
      <c r="K19" s="362" t="str">
        <f t="shared" si="2"/>
        <v>N/A</v>
      </c>
      <c r="M19" s="63"/>
      <c r="N19" s="63"/>
    </row>
    <row r="20" spans="1:14" s="64" customFormat="1" x14ac:dyDescent="0.5">
      <c r="A20" s="359">
        <f t="shared" si="0"/>
        <v>43132</v>
      </c>
      <c r="B20" s="352"/>
      <c r="C20" s="352"/>
      <c r="D20" s="352"/>
      <c r="E20" s="352"/>
      <c r="F20" s="352"/>
      <c r="G20" s="352"/>
      <c r="H20" s="361">
        <f t="shared" si="1"/>
        <v>0</v>
      </c>
      <c r="I20" s="361">
        <f t="shared" si="1"/>
        <v>0</v>
      </c>
      <c r="J20" s="353"/>
      <c r="K20" s="362" t="str">
        <f t="shared" si="2"/>
        <v>N/A</v>
      </c>
      <c r="M20" s="63"/>
      <c r="N20" s="63"/>
    </row>
    <row r="21" spans="1:14" s="64" customFormat="1" x14ac:dyDescent="0.5">
      <c r="A21" s="359">
        <f t="shared" si="0"/>
        <v>43160</v>
      </c>
      <c r="B21" s="352"/>
      <c r="C21" s="352"/>
      <c r="D21" s="352"/>
      <c r="E21" s="352"/>
      <c r="F21" s="352"/>
      <c r="G21" s="352"/>
      <c r="H21" s="361">
        <f t="shared" si="1"/>
        <v>0</v>
      </c>
      <c r="I21" s="361">
        <f t="shared" si="1"/>
        <v>0</v>
      </c>
      <c r="J21" s="353"/>
      <c r="K21" s="362" t="str">
        <f t="shared" si="2"/>
        <v>N/A</v>
      </c>
      <c r="M21" s="63"/>
      <c r="N21" s="63"/>
    </row>
    <row r="22" spans="1:14" s="64" customFormat="1" x14ac:dyDescent="0.5">
      <c r="A22" s="359">
        <f t="shared" si="0"/>
        <v>43191</v>
      </c>
      <c r="B22" s="352"/>
      <c r="C22" s="352"/>
      <c r="D22" s="352"/>
      <c r="E22" s="352"/>
      <c r="F22" s="352"/>
      <c r="G22" s="352"/>
      <c r="H22" s="361">
        <f t="shared" si="1"/>
        <v>0</v>
      </c>
      <c r="I22" s="361">
        <f t="shared" si="1"/>
        <v>0</v>
      </c>
      <c r="J22" s="353"/>
      <c r="K22" s="362" t="str">
        <f t="shared" si="2"/>
        <v>N/A</v>
      </c>
    </row>
    <row r="23" spans="1:14" s="64" customFormat="1" x14ac:dyDescent="0.5">
      <c r="A23" s="359">
        <f t="shared" si="0"/>
        <v>43221</v>
      </c>
      <c r="B23" s="352"/>
      <c r="C23" s="352"/>
      <c r="D23" s="352"/>
      <c r="E23" s="352"/>
      <c r="F23" s="352"/>
      <c r="G23" s="352"/>
      <c r="H23" s="361">
        <f t="shared" si="1"/>
        <v>0</v>
      </c>
      <c r="I23" s="361">
        <f t="shared" si="1"/>
        <v>0</v>
      </c>
      <c r="J23" s="353"/>
      <c r="K23" s="362" t="str">
        <f t="shared" si="2"/>
        <v>N/A</v>
      </c>
    </row>
    <row r="24" spans="1:14" s="64" customFormat="1" x14ac:dyDescent="0.5">
      <c r="A24" s="359">
        <f t="shared" si="0"/>
        <v>43252</v>
      </c>
      <c r="B24" s="352"/>
      <c r="C24" s="352"/>
      <c r="D24" s="352"/>
      <c r="E24" s="352"/>
      <c r="F24" s="352"/>
      <c r="G24" s="352"/>
      <c r="H24" s="361">
        <f t="shared" si="1"/>
        <v>0</v>
      </c>
      <c r="I24" s="361">
        <f t="shared" si="1"/>
        <v>0</v>
      </c>
      <c r="J24" s="353"/>
      <c r="K24" s="362" t="str">
        <f t="shared" si="2"/>
        <v>N/A</v>
      </c>
    </row>
    <row r="25" spans="1:14" s="64" customFormat="1" x14ac:dyDescent="0.5">
      <c r="A25" s="359">
        <f t="shared" si="0"/>
        <v>43282</v>
      </c>
      <c r="B25" s="352"/>
      <c r="C25" s="352"/>
      <c r="D25" s="352"/>
      <c r="E25" s="352"/>
      <c r="F25" s="352"/>
      <c r="G25" s="352"/>
      <c r="H25" s="361">
        <f t="shared" si="1"/>
        <v>0</v>
      </c>
      <c r="I25" s="361">
        <f t="shared" si="1"/>
        <v>0</v>
      </c>
      <c r="J25" s="353"/>
      <c r="K25" s="362" t="str">
        <f t="shared" si="2"/>
        <v>N/A</v>
      </c>
    </row>
    <row r="26" spans="1:14" s="64" customFormat="1" x14ac:dyDescent="0.5">
      <c r="A26" s="359">
        <f t="shared" si="0"/>
        <v>43313</v>
      </c>
      <c r="B26" s="352"/>
      <c r="C26" s="352"/>
      <c r="D26" s="352"/>
      <c r="E26" s="352"/>
      <c r="F26" s="352"/>
      <c r="G26" s="352"/>
      <c r="H26" s="361">
        <f t="shared" si="1"/>
        <v>0</v>
      </c>
      <c r="I26" s="361">
        <f t="shared" si="1"/>
        <v>0</v>
      </c>
      <c r="J26" s="353"/>
      <c r="K26" s="362" t="str">
        <f t="shared" si="2"/>
        <v>N/A</v>
      </c>
    </row>
    <row r="27" spans="1:14" s="64" customFormat="1" x14ac:dyDescent="0.5">
      <c r="A27" s="359">
        <f t="shared" si="0"/>
        <v>43344</v>
      </c>
      <c r="B27" s="352"/>
      <c r="C27" s="352"/>
      <c r="D27" s="352"/>
      <c r="E27" s="352"/>
      <c r="F27" s="352"/>
      <c r="G27" s="352"/>
      <c r="H27" s="361">
        <f t="shared" si="1"/>
        <v>0</v>
      </c>
      <c r="I27" s="361">
        <f t="shared" si="1"/>
        <v>0</v>
      </c>
      <c r="J27" s="353"/>
      <c r="K27" s="362" t="str">
        <f t="shared" si="2"/>
        <v>N/A</v>
      </c>
    </row>
    <row r="28" spans="1:14" s="64" customFormat="1" x14ac:dyDescent="0.5">
      <c r="A28" s="359">
        <f t="shared" si="0"/>
        <v>43374</v>
      </c>
      <c r="B28" s="352"/>
      <c r="C28" s="352"/>
      <c r="D28" s="352"/>
      <c r="E28" s="352"/>
      <c r="F28" s="352"/>
      <c r="G28" s="352"/>
      <c r="H28" s="361">
        <f t="shared" si="1"/>
        <v>0</v>
      </c>
      <c r="I28" s="361">
        <f t="shared" si="1"/>
        <v>0</v>
      </c>
      <c r="J28" s="353"/>
      <c r="K28" s="362" t="str">
        <f t="shared" si="2"/>
        <v>N/A</v>
      </c>
    </row>
    <row r="29" spans="1:14" s="64" customFormat="1" x14ac:dyDescent="0.5">
      <c r="A29" s="359">
        <f t="shared" si="0"/>
        <v>43405</v>
      </c>
      <c r="B29" s="352"/>
      <c r="C29" s="352"/>
      <c r="D29" s="352"/>
      <c r="E29" s="352"/>
      <c r="F29" s="352"/>
      <c r="G29" s="352"/>
      <c r="H29" s="361">
        <f t="shared" si="1"/>
        <v>0</v>
      </c>
      <c r="I29" s="361">
        <f t="shared" si="1"/>
        <v>0</v>
      </c>
      <c r="J29" s="353"/>
      <c r="K29" s="362" t="str">
        <f t="shared" si="2"/>
        <v>N/A</v>
      </c>
    </row>
    <row r="30" spans="1:14" s="64" customFormat="1" x14ac:dyDescent="0.5">
      <c r="A30" s="359">
        <f t="shared" si="0"/>
        <v>43435</v>
      </c>
      <c r="B30" s="352"/>
      <c r="C30" s="352"/>
      <c r="D30" s="352"/>
      <c r="E30" s="352"/>
      <c r="F30" s="352"/>
      <c r="G30" s="352"/>
      <c r="H30" s="361">
        <f t="shared" si="1"/>
        <v>0</v>
      </c>
      <c r="I30" s="361">
        <f t="shared" si="1"/>
        <v>0</v>
      </c>
      <c r="J30" s="353"/>
      <c r="K30" s="362" t="str">
        <f t="shared" si="2"/>
        <v>N/A</v>
      </c>
    </row>
    <row r="31" spans="1:14" s="64" customFormat="1" x14ac:dyDescent="0.5">
      <c r="A31" s="359">
        <f t="shared" si="0"/>
        <v>43466</v>
      </c>
      <c r="B31" s="352"/>
      <c r="C31" s="352"/>
      <c r="D31" s="352"/>
      <c r="E31" s="352"/>
      <c r="F31" s="352"/>
      <c r="G31" s="352"/>
      <c r="H31" s="361">
        <f t="shared" si="1"/>
        <v>0</v>
      </c>
      <c r="I31" s="361">
        <f t="shared" si="1"/>
        <v>0</v>
      </c>
      <c r="J31" s="353"/>
      <c r="K31" s="362" t="str">
        <f t="shared" si="2"/>
        <v>N/A</v>
      </c>
    </row>
    <row r="32" spans="1:14" s="64" customFormat="1" x14ac:dyDescent="0.5">
      <c r="A32" s="359">
        <f t="shared" si="0"/>
        <v>43497</v>
      </c>
      <c r="B32" s="352"/>
      <c r="C32" s="352"/>
      <c r="D32" s="352"/>
      <c r="E32" s="352"/>
      <c r="F32" s="352"/>
      <c r="G32" s="352"/>
      <c r="H32" s="361">
        <f t="shared" si="1"/>
        <v>0</v>
      </c>
      <c r="I32" s="361">
        <f t="shared" si="1"/>
        <v>0</v>
      </c>
      <c r="J32" s="353"/>
      <c r="K32" s="362" t="str">
        <f t="shared" si="2"/>
        <v>N/A</v>
      </c>
    </row>
    <row r="33" spans="1:11" s="64" customFormat="1" x14ac:dyDescent="0.5">
      <c r="A33" s="359">
        <f t="shared" si="0"/>
        <v>43525</v>
      </c>
      <c r="B33" s="352"/>
      <c r="C33" s="352"/>
      <c r="D33" s="352"/>
      <c r="E33" s="352"/>
      <c r="F33" s="352"/>
      <c r="G33" s="352"/>
      <c r="H33" s="361">
        <f t="shared" si="1"/>
        <v>0</v>
      </c>
      <c r="I33" s="361">
        <f t="shared" si="1"/>
        <v>0</v>
      </c>
      <c r="J33" s="353"/>
      <c r="K33" s="362" t="str">
        <f t="shared" si="2"/>
        <v>N/A</v>
      </c>
    </row>
    <row r="34" spans="1:11" s="64" customFormat="1" x14ac:dyDescent="0.5">
      <c r="A34" s="359">
        <f t="shared" si="0"/>
        <v>43556</v>
      </c>
      <c r="B34" s="352"/>
      <c r="C34" s="352"/>
      <c r="D34" s="352"/>
      <c r="E34" s="352"/>
      <c r="F34" s="352"/>
      <c r="G34" s="352"/>
      <c r="H34" s="361">
        <f t="shared" ref="H34:I45" si="3">C34+F34</f>
        <v>0</v>
      </c>
      <c r="I34" s="361">
        <f t="shared" si="3"/>
        <v>0</v>
      </c>
      <c r="J34" s="353"/>
      <c r="K34" s="362" t="str">
        <f t="shared" si="2"/>
        <v>N/A</v>
      </c>
    </row>
    <row r="35" spans="1:11" s="64" customFormat="1" x14ac:dyDescent="0.5">
      <c r="A35" s="359">
        <f t="shared" si="0"/>
        <v>43586</v>
      </c>
      <c r="B35" s="352"/>
      <c r="C35" s="352"/>
      <c r="D35" s="352"/>
      <c r="E35" s="352"/>
      <c r="F35" s="352"/>
      <c r="G35" s="352"/>
      <c r="H35" s="361">
        <f t="shared" si="3"/>
        <v>0</v>
      </c>
      <c r="I35" s="361">
        <f t="shared" si="3"/>
        <v>0</v>
      </c>
      <c r="J35" s="353"/>
      <c r="K35" s="362" t="str">
        <f t="shared" si="2"/>
        <v>N/A</v>
      </c>
    </row>
    <row r="36" spans="1:11" s="64" customFormat="1" x14ac:dyDescent="0.5">
      <c r="A36" s="359">
        <f t="shared" si="0"/>
        <v>43617</v>
      </c>
      <c r="B36" s="352"/>
      <c r="C36" s="352"/>
      <c r="D36" s="352"/>
      <c r="E36" s="352"/>
      <c r="F36" s="352"/>
      <c r="G36" s="352"/>
      <c r="H36" s="361">
        <f t="shared" si="3"/>
        <v>0</v>
      </c>
      <c r="I36" s="361">
        <f t="shared" si="3"/>
        <v>0</v>
      </c>
      <c r="J36" s="353"/>
      <c r="K36" s="362" t="str">
        <f t="shared" si="2"/>
        <v>N/A</v>
      </c>
    </row>
    <row r="37" spans="1:11" s="64" customFormat="1" x14ac:dyDescent="0.5">
      <c r="A37" s="359">
        <f t="shared" si="0"/>
        <v>43647</v>
      </c>
      <c r="B37" s="352"/>
      <c r="C37" s="352"/>
      <c r="D37" s="352"/>
      <c r="E37" s="352"/>
      <c r="F37" s="352"/>
      <c r="G37" s="352"/>
      <c r="H37" s="361">
        <f t="shared" si="3"/>
        <v>0</v>
      </c>
      <c r="I37" s="361">
        <f t="shared" si="3"/>
        <v>0</v>
      </c>
      <c r="J37" s="353"/>
      <c r="K37" s="362" t="str">
        <f t="shared" si="2"/>
        <v>N/A</v>
      </c>
    </row>
    <row r="38" spans="1:11" s="64" customFormat="1" x14ac:dyDescent="0.5">
      <c r="A38" s="359">
        <f t="shared" si="0"/>
        <v>43678</v>
      </c>
      <c r="B38" s="352"/>
      <c r="C38" s="352"/>
      <c r="D38" s="352"/>
      <c r="E38" s="352"/>
      <c r="F38" s="352"/>
      <c r="G38" s="352"/>
      <c r="H38" s="361">
        <f t="shared" si="3"/>
        <v>0</v>
      </c>
      <c r="I38" s="361">
        <f t="shared" si="3"/>
        <v>0</v>
      </c>
      <c r="J38" s="353"/>
      <c r="K38" s="362" t="str">
        <f t="shared" si="2"/>
        <v>N/A</v>
      </c>
    </row>
    <row r="39" spans="1:11" s="64" customFormat="1" x14ac:dyDescent="0.5">
      <c r="A39" s="359">
        <f t="shared" si="0"/>
        <v>43709</v>
      </c>
      <c r="B39" s="352"/>
      <c r="C39" s="352"/>
      <c r="D39" s="352"/>
      <c r="E39" s="352"/>
      <c r="F39" s="352"/>
      <c r="G39" s="352"/>
      <c r="H39" s="361">
        <f t="shared" si="3"/>
        <v>0</v>
      </c>
      <c r="I39" s="361">
        <f t="shared" si="3"/>
        <v>0</v>
      </c>
      <c r="J39" s="353"/>
      <c r="K39" s="362" t="str">
        <f t="shared" si="2"/>
        <v>N/A</v>
      </c>
    </row>
    <row r="40" spans="1:11" s="64" customFormat="1" x14ac:dyDescent="0.5">
      <c r="A40" s="359">
        <f t="shared" si="0"/>
        <v>43739</v>
      </c>
      <c r="B40" s="352"/>
      <c r="C40" s="352"/>
      <c r="D40" s="352"/>
      <c r="E40" s="352"/>
      <c r="F40" s="352"/>
      <c r="G40" s="352"/>
      <c r="H40" s="361">
        <f t="shared" si="3"/>
        <v>0</v>
      </c>
      <c r="I40" s="361">
        <f t="shared" si="3"/>
        <v>0</v>
      </c>
      <c r="J40" s="353"/>
      <c r="K40" s="362" t="str">
        <f t="shared" si="2"/>
        <v>N/A</v>
      </c>
    </row>
    <row r="41" spans="1:11" s="64" customFormat="1" x14ac:dyDescent="0.5">
      <c r="A41" s="359">
        <f t="shared" si="0"/>
        <v>43770</v>
      </c>
      <c r="B41" s="352"/>
      <c r="C41" s="352"/>
      <c r="D41" s="352"/>
      <c r="E41" s="352"/>
      <c r="F41" s="352"/>
      <c r="G41" s="352"/>
      <c r="H41" s="361">
        <f t="shared" si="3"/>
        <v>0</v>
      </c>
      <c r="I41" s="361">
        <f t="shared" si="3"/>
        <v>0</v>
      </c>
      <c r="J41" s="353"/>
      <c r="K41" s="362" t="str">
        <f t="shared" si="2"/>
        <v>N/A</v>
      </c>
    </row>
    <row r="42" spans="1:11" s="64" customFormat="1" x14ac:dyDescent="0.5">
      <c r="A42" s="359">
        <f t="shared" si="0"/>
        <v>43800</v>
      </c>
      <c r="B42" s="352"/>
      <c r="C42" s="352"/>
      <c r="D42" s="352"/>
      <c r="E42" s="352"/>
      <c r="F42" s="352"/>
      <c r="G42" s="352"/>
      <c r="H42" s="361">
        <f t="shared" si="3"/>
        <v>0</v>
      </c>
      <c r="I42" s="361">
        <f t="shared" si="3"/>
        <v>0</v>
      </c>
      <c r="J42" s="353"/>
      <c r="K42" s="362" t="str">
        <f t="shared" si="2"/>
        <v>N/A</v>
      </c>
    </row>
    <row r="43" spans="1:11" s="64" customFormat="1" x14ac:dyDescent="0.5">
      <c r="A43" s="359">
        <f t="shared" si="0"/>
        <v>43831</v>
      </c>
      <c r="B43" s="352"/>
      <c r="C43" s="352"/>
      <c r="D43" s="352"/>
      <c r="E43" s="352"/>
      <c r="F43" s="352"/>
      <c r="G43" s="352"/>
      <c r="H43" s="361">
        <f t="shared" si="3"/>
        <v>0</v>
      </c>
      <c r="I43" s="361">
        <f t="shared" si="3"/>
        <v>0</v>
      </c>
      <c r="J43" s="353"/>
      <c r="K43" s="362" t="str">
        <f t="shared" si="2"/>
        <v>N/A</v>
      </c>
    </row>
    <row r="44" spans="1:11" s="64" customFormat="1" x14ac:dyDescent="0.5">
      <c r="A44" s="359">
        <f>EDATE(A45,-1)</f>
        <v>43862</v>
      </c>
      <c r="B44" s="352"/>
      <c r="C44" s="352"/>
      <c r="D44" s="352"/>
      <c r="E44" s="352"/>
      <c r="F44" s="352"/>
      <c r="G44" s="352"/>
      <c r="H44" s="361">
        <f t="shared" si="3"/>
        <v>0</v>
      </c>
      <c r="I44" s="361">
        <f t="shared" si="3"/>
        <v>0</v>
      </c>
      <c r="J44" s="353"/>
      <c r="K44" s="362" t="str">
        <f t="shared" si="2"/>
        <v>N/A</v>
      </c>
    </row>
    <row r="45" spans="1:11" s="64" customFormat="1" x14ac:dyDescent="0.5">
      <c r="A45" s="360" t="str">
        <f>TEXT('Cover-Input Page'!C8,"MM/YYYY")</f>
        <v>03/2020</v>
      </c>
      <c r="B45" s="352"/>
      <c r="C45" s="352"/>
      <c r="D45" s="352"/>
      <c r="E45" s="352"/>
      <c r="F45" s="352"/>
      <c r="G45" s="352"/>
      <c r="H45" s="361">
        <f t="shared" si="3"/>
        <v>0</v>
      </c>
      <c r="I45" s="361">
        <f t="shared" si="3"/>
        <v>0</v>
      </c>
      <c r="J45" s="353"/>
      <c r="K45" s="362" t="str">
        <f t="shared" si="2"/>
        <v>N/A</v>
      </c>
    </row>
    <row r="46" spans="1:11" ht="15.3" x14ac:dyDescent="0.55000000000000004">
      <c r="A46" s="354"/>
      <c r="B46" s="355"/>
      <c r="C46" s="355"/>
      <c r="D46" s="355"/>
      <c r="E46" s="355"/>
      <c r="F46" s="355"/>
      <c r="G46" s="355"/>
      <c r="H46" s="355"/>
      <c r="I46" s="355"/>
      <c r="J46" s="354"/>
      <c r="K46" s="354"/>
    </row>
    <row r="47" spans="1:11" s="64" customFormat="1" x14ac:dyDescent="0.5">
      <c r="A47" s="363" t="str">
        <f>TEXT(A10,"MM/YYY")&amp;" - "&amp;TEXT(A21,"MM/YYYY")</f>
        <v>04/2017 - 03/2018</v>
      </c>
      <c r="B47" s="361">
        <f>SUM(B10:B21)</f>
        <v>0</v>
      </c>
      <c r="C47" s="361">
        <f t="shared" ref="C47:J47" si="4">SUM(C10:C21)</f>
        <v>0</v>
      </c>
      <c r="D47" s="361">
        <f t="shared" si="4"/>
        <v>0</v>
      </c>
      <c r="E47" s="361">
        <f t="shared" si="4"/>
        <v>0</v>
      </c>
      <c r="F47" s="361">
        <f t="shared" si="4"/>
        <v>0</v>
      </c>
      <c r="G47" s="361">
        <f t="shared" si="4"/>
        <v>0</v>
      </c>
      <c r="H47" s="361">
        <f t="shared" si="4"/>
        <v>0</v>
      </c>
      <c r="I47" s="361">
        <f t="shared" si="4"/>
        <v>0</v>
      </c>
      <c r="J47" s="361">
        <f t="shared" si="4"/>
        <v>0</v>
      </c>
      <c r="K47" s="362" t="str">
        <f>IFERROR((H47+I47+E47)/B47,"N/A")</f>
        <v>N/A</v>
      </c>
    </row>
    <row r="48" spans="1:11" s="64" customFormat="1" x14ac:dyDescent="0.5">
      <c r="A48" s="363" t="str">
        <f>TEXT(A22,"MM/YYY")&amp;" - "&amp;TEXT(A33,"MM/YYYY")</f>
        <v>04/2018 - 03/2019</v>
      </c>
      <c r="B48" s="361">
        <f>SUM(B22:B33)</f>
        <v>0</v>
      </c>
      <c r="C48" s="361">
        <f t="shared" ref="C48:J48" si="5">SUM(C22:C33)</f>
        <v>0</v>
      </c>
      <c r="D48" s="361">
        <f t="shared" si="5"/>
        <v>0</v>
      </c>
      <c r="E48" s="361">
        <f t="shared" si="5"/>
        <v>0</v>
      </c>
      <c r="F48" s="361">
        <f t="shared" si="5"/>
        <v>0</v>
      </c>
      <c r="G48" s="361">
        <f t="shared" si="5"/>
        <v>0</v>
      </c>
      <c r="H48" s="361">
        <f t="shared" si="5"/>
        <v>0</v>
      </c>
      <c r="I48" s="361">
        <f t="shared" si="5"/>
        <v>0</v>
      </c>
      <c r="J48" s="361">
        <f t="shared" si="5"/>
        <v>0</v>
      </c>
      <c r="K48" s="362" t="str">
        <f t="shared" ref="K48:K49" si="6">IFERROR((H48+I48+E48)/B48,"N/A")</f>
        <v>N/A</v>
      </c>
    </row>
    <row r="49" spans="1:11" s="64" customFormat="1" x14ac:dyDescent="0.5">
      <c r="A49" s="363" t="str">
        <f>TEXT(A34,"MM/YYY")&amp;" - "&amp;TEXT(A45,"MM/YYYY")</f>
        <v>04/2019 - 03/2020</v>
      </c>
      <c r="B49" s="361">
        <f>SUM(B34:B45)</f>
        <v>0</v>
      </c>
      <c r="C49" s="361">
        <f t="shared" ref="C49:J49" si="7">SUM(C34:C45)</f>
        <v>0</v>
      </c>
      <c r="D49" s="361">
        <f t="shared" si="7"/>
        <v>0</v>
      </c>
      <c r="E49" s="361">
        <f t="shared" si="7"/>
        <v>0</v>
      </c>
      <c r="F49" s="361">
        <f t="shared" si="7"/>
        <v>0</v>
      </c>
      <c r="G49" s="361">
        <f t="shared" si="7"/>
        <v>0</v>
      </c>
      <c r="H49" s="361">
        <f t="shared" si="7"/>
        <v>0</v>
      </c>
      <c r="I49" s="361">
        <f t="shared" si="7"/>
        <v>0</v>
      </c>
      <c r="J49" s="361">
        <f t="shared" si="7"/>
        <v>0</v>
      </c>
      <c r="K49" s="362" t="str">
        <f t="shared" si="6"/>
        <v>N/A</v>
      </c>
    </row>
    <row r="50" spans="1:11" x14ac:dyDescent="0.5">
      <c r="A50" s="364" t="str">
        <f>Geo_Region!E48</f>
        <v>01/2021 - 12/2021</v>
      </c>
      <c r="B50" s="356"/>
      <c r="C50" s="356"/>
      <c r="D50" s="356"/>
      <c r="E50" s="356"/>
      <c r="F50" s="356"/>
      <c r="G50" s="356"/>
      <c r="H50" s="365">
        <f>C50+F50</f>
        <v>0</v>
      </c>
      <c r="I50" s="365">
        <f>D50+G50</f>
        <v>0</v>
      </c>
      <c r="J50" s="356"/>
      <c r="K50" s="366" t="str">
        <f>IFERROR((H50+I50+E50)/B50,"N/A")</f>
        <v>N/A</v>
      </c>
    </row>
    <row r="52" spans="1:11" x14ac:dyDescent="0.5">
      <c r="A52" s="55" t="s">
        <v>100</v>
      </c>
    </row>
    <row r="53" spans="1:11" x14ac:dyDescent="0.5">
      <c r="A53" s="57" t="s">
        <v>130</v>
      </c>
    </row>
  </sheetData>
  <sheetProtection algorithmName="SHA-512" hashValue="ZTo5NlMONPrl3+bF5jXclwnsWLm0nl7p3oDhth84HM2Dy8o8nZhFtGWsdwuzNNaDXoOtv07N18oStRwOJEBJLg==" saltValue="bCE4dsf+viuN7CRMCSXt1Q==" spinCount="100000" sheet="1" objects="1" scenarios="1"/>
  <pageMargins left="0.7" right="0.7" top="0.75" bottom="0.75" header="0.3" footer="0.3"/>
  <pageSetup scale="73" orientation="landscape" horizontalDpi="1200" verticalDpi="1200" r:id="rId1"/>
  <headerFooter>
    <oddFooter>&amp;L&amp;A
July 10, 2020</oddFooter>
  </headerFooter>
  <rowBreaks count="1" manualBreakCount="1">
    <brk id="36" max="16383" man="1"/>
  </rowBreaks>
  <drawing r:id="rId2"/>
  <legacyDrawing r:id="rId3"/>
  <controls>
    <mc:AlternateContent xmlns:mc="http://schemas.openxmlformats.org/markup-compatibility/2006">
      <mc:Choice Requires="x14">
        <control shapeId="4102" r:id="rId4" name="CheckBox5">
          <controlPr defaultSize="0" autoLine="0" altText="Yes check box" r:id="rId5">
            <anchor moveWithCells="1">
              <from>
                <xdr:col>8</xdr:col>
                <xdr:colOff>38100</xdr:colOff>
                <xdr:row>0</xdr:row>
                <xdr:rowOff>19050</xdr:rowOff>
              </from>
              <to>
                <xdr:col>8</xdr:col>
                <xdr:colOff>742950</xdr:colOff>
                <xdr:row>1</xdr:row>
                <xdr:rowOff>0</xdr:rowOff>
              </to>
            </anchor>
          </controlPr>
        </control>
      </mc:Choice>
      <mc:Fallback>
        <control shapeId="4102" r:id="rId4" name="CheckBox5"/>
      </mc:Fallback>
    </mc:AlternateContent>
    <mc:AlternateContent xmlns:mc="http://schemas.openxmlformats.org/markup-compatibility/2006">
      <mc:Choice Requires="x14">
        <control shapeId="4103" r:id="rId6" name="CheckBox6">
          <controlPr defaultSize="0" autoLine="0" altText="No check box" r:id="rId7">
            <anchor moveWithCells="1">
              <from>
                <xdr:col>8</xdr:col>
                <xdr:colOff>723900</xdr:colOff>
                <xdr:row>0</xdr:row>
                <xdr:rowOff>19050</xdr:rowOff>
              </from>
              <to>
                <xdr:col>8</xdr:col>
                <xdr:colOff>1162050</xdr:colOff>
                <xdr:row>1</xdr:row>
                <xdr:rowOff>0</xdr:rowOff>
              </to>
            </anchor>
          </controlPr>
        </control>
      </mc:Choice>
      <mc:Fallback>
        <control shapeId="4103" r:id="rId6" name="CheckBox6"/>
      </mc:Fallback>
    </mc:AlternateContent>
    <mc:AlternateContent xmlns:mc="http://schemas.openxmlformats.org/markup-compatibility/2006">
      <mc:Choice Requires="x14">
        <control shapeId="4104" r:id="rId8" name="CheckBox7">
          <controlPr defaultSize="0" autoLine="0" altText="Yes check box" r:id="rId9">
            <anchor moveWithCells="1">
              <from>
                <xdr:col>8</xdr:col>
                <xdr:colOff>49530</xdr:colOff>
                <xdr:row>1</xdr:row>
                <xdr:rowOff>19050</xdr:rowOff>
              </from>
              <to>
                <xdr:col>8</xdr:col>
                <xdr:colOff>735330</xdr:colOff>
                <xdr:row>2</xdr:row>
                <xdr:rowOff>0</xdr:rowOff>
              </to>
            </anchor>
          </controlPr>
        </control>
      </mc:Choice>
      <mc:Fallback>
        <control shapeId="4104" r:id="rId8" name="CheckBox7"/>
      </mc:Fallback>
    </mc:AlternateContent>
    <mc:AlternateContent xmlns:mc="http://schemas.openxmlformats.org/markup-compatibility/2006">
      <mc:Choice Requires="x14">
        <control shapeId="4105" r:id="rId10" name="CheckBox8">
          <controlPr defaultSize="0" autoLine="0" altText="No check box" r:id="rId11">
            <anchor moveWithCells="1">
              <from>
                <xdr:col>8</xdr:col>
                <xdr:colOff>742950</xdr:colOff>
                <xdr:row>1</xdr:row>
                <xdr:rowOff>19050</xdr:rowOff>
              </from>
              <to>
                <xdr:col>9</xdr:col>
                <xdr:colOff>0</xdr:colOff>
                <xdr:row>2</xdr:row>
                <xdr:rowOff>11430</xdr:rowOff>
              </to>
            </anchor>
          </controlPr>
        </control>
      </mc:Choice>
      <mc:Fallback>
        <control shapeId="4105" r:id="rId10" name="CheckBox8"/>
      </mc:Fallback>
    </mc:AlternateContent>
    <mc:AlternateContent xmlns:mc="http://schemas.openxmlformats.org/markup-compatibility/2006">
      <mc:Choice Requires="x14">
        <control shapeId="4106" r:id="rId12" name="CheckBox9">
          <controlPr defaultSize="0" autoLine="0" altText="Yes check box" r:id="rId13">
            <anchor moveWithCells="1">
              <from>
                <xdr:col>8</xdr:col>
                <xdr:colOff>38100</xdr:colOff>
                <xdr:row>2</xdr:row>
                <xdr:rowOff>19050</xdr:rowOff>
              </from>
              <to>
                <xdr:col>8</xdr:col>
                <xdr:colOff>735330</xdr:colOff>
                <xdr:row>3</xdr:row>
                <xdr:rowOff>0</xdr:rowOff>
              </to>
            </anchor>
          </controlPr>
        </control>
      </mc:Choice>
      <mc:Fallback>
        <control shapeId="4106" r:id="rId12" name="CheckBox9"/>
      </mc:Fallback>
    </mc:AlternateContent>
    <mc:AlternateContent xmlns:mc="http://schemas.openxmlformats.org/markup-compatibility/2006">
      <mc:Choice Requires="x14">
        <control shapeId="4107" r:id="rId14" name="CheckBox10">
          <controlPr defaultSize="0" autoLine="0" altText="No check box" r:id="rId15">
            <anchor moveWithCells="1">
              <from>
                <xdr:col>8</xdr:col>
                <xdr:colOff>742950</xdr:colOff>
                <xdr:row>2</xdr:row>
                <xdr:rowOff>19050</xdr:rowOff>
              </from>
              <to>
                <xdr:col>9</xdr:col>
                <xdr:colOff>0</xdr:colOff>
                <xdr:row>3</xdr:row>
                <xdr:rowOff>11430</xdr:rowOff>
              </to>
            </anchor>
          </controlPr>
        </control>
      </mc:Choice>
      <mc:Fallback>
        <control shapeId="4107" r:id="rId14" name="CheckBox10"/>
      </mc:Fallback>
    </mc:AlternateContent>
    <mc:AlternateContent xmlns:mc="http://schemas.openxmlformats.org/markup-compatibility/2006">
      <mc:Choice Requires="x14">
        <control shapeId="4112" r:id="rId16" name="CheckBox15">
          <controlPr defaultSize="0" autoLine="0" altText="Yes check box" r:id="rId17">
            <anchor moveWithCells="1">
              <from>
                <xdr:col>8</xdr:col>
                <xdr:colOff>38100</xdr:colOff>
                <xdr:row>6</xdr:row>
                <xdr:rowOff>19050</xdr:rowOff>
              </from>
              <to>
                <xdr:col>8</xdr:col>
                <xdr:colOff>735330</xdr:colOff>
                <xdr:row>6</xdr:row>
                <xdr:rowOff>247650</xdr:rowOff>
              </to>
            </anchor>
          </controlPr>
        </control>
      </mc:Choice>
      <mc:Fallback>
        <control shapeId="4112" r:id="rId16" name="CheckBox15"/>
      </mc:Fallback>
    </mc:AlternateContent>
    <mc:AlternateContent xmlns:mc="http://schemas.openxmlformats.org/markup-compatibility/2006">
      <mc:Choice Requires="x14">
        <control shapeId="4113" r:id="rId18" name="CheckBox16">
          <controlPr defaultSize="0" autoLine="0" altText="No check box" r:id="rId19">
            <anchor moveWithCells="1">
              <from>
                <xdr:col>8</xdr:col>
                <xdr:colOff>742950</xdr:colOff>
                <xdr:row>6</xdr:row>
                <xdr:rowOff>19050</xdr:rowOff>
              </from>
              <to>
                <xdr:col>9</xdr:col>
                <xdr:colOff>0</xdr:colOff>
                <xdr:row>7</xdr:row>
                <xdr:rowOff>0</xdr:rowOff>
              </to>
            </anchor>
          </controlPr>
        </control>
      </mc:Choice>
      <mc:Fallback>
        <control shapeId="4113" r:id="rId18" name="CheckBox16"/>
      </mc:Fallback>
    </mc:AlternateContent>
    <mc:AlternateContent xmlns:mc="http://schemas.openxmlformats.org/markup-compatibility/2006">
      <mc:Choice Requires="x14">
        <control shapeId="4138" r:id="rId20" name="CheckBox13">
          <controlPr defaultSize="0" autoLine="0" altText="Yes check box" r:id="rId21">
            <anchor moveWithCells="1">
              <from>
                <xdr:col>8</xdr:col>
                <xdr:colOff>38100</xdr:colOff>
                <xdr:row>5</xdr:row>
                <xdr:rowOff>11430</xdr:rowOff>
              </from>
              <to>
                <xdr:col>8</xdr:col>
                <xdr:colOff>735330</xdr:colOff>
                <xdr:row>5</xdr:row>
                <xdr:rowOff>190500</xdr:rowOff>
              </to>
            </anchor>
          </controlPr>
        </control>
      </mc:Choice>
      <mc:Fallback>
        <control shapeId="4138" r:id="rId20" name="CheckBox13"/>
      </mc:Fallback>
    </mc:AlternateContent>
    <mc:AlternateContent xmlns:mc="http://schemas.openxmlformats.org/markup-compatibility/2006">
      <mc:Choice Requires="x14">
        <control shapeId="4139" r:id="rId22" name="CheckBox14">
          <controlPr defaultSize="0" autoLine="0" altText="No check box" r:id="rId23">
            <anchor moveWithCells="1">
              <from>
                <xdr:col>8</xdr:col>
                <xdr:colOff>742950</xdr:colOff>
                <xdr:row>5</xdr:row>
                <xdr:rowOff>11430</xdr:rowOff>
              </from>
              <to>
                <xdr:col>9</xdr:col>
                <xdr:colOff>0</xdr:colOff>
                <xdr:row>5</xdr:row>
                <xdr:rowOff>201930</xdr:rowOff>
              </to>
            </anchor>
          </controlPr>
        </control>
      </mc:Choice>
      <mc:Fallback>
        <control shapeId="4139" r:id="rId22" name="CheckBox14"/>
      </mc:Fallback>
    </mc:AlternateContent>
    <mc:AlternateContent xmlns:mc="http://schemas.openxmlformats.org/markup-compatibility/2006">
      <mc:Choice Requires="x14">
        <control shapeId="4140" r:id="rId24" name="CheckBox29">
          <controlPr defaultSize="0" autoLine="0" altText="Yes check box" r:id="rId25">
            <anchor moveWithCells="1">
              <from>
                <xdr:col>8</xdr:col>
                <xdr:colOff>38100</xdr:colOff>
                <xdr:row>4</xdr:row>
                <xdr:rowOff>11430</xdr:rowOff>
              </from>
              <to>
                <xdr:col>8</xdr:col>
                <xdr:colOff>735330</xdr:colOff>
                <xdr:row>4</xdr:row>
                <xdr:rowOff>190500</xdr:rowOff>
              </to>
            </anchor>
          </controlPr>
        </control>
      </mc:Choice>
      <mc:Fallback>
        <control shapeId="4140" r:id="rId24" name="CheckBox29"/>
      </mc:Fallback>
    </mc:AlternateContent>
    <mc:AlternateContent xmlns:mc="http://schemas.openxmlformats.org/markup-compatibility/2006">
      <mc:Choice Requires="x14">
        <control shapeId="4141" r:id="rId26" name="CheckBox30">
          <controlPr defaultSize="0" autoLine="0" altText="No check box" r:id="rId27">
            <anchor moveWithCells="1">
              <from>
                <xdr:col>8</xdr:col>
                <xdr:colOff>742950</xdr:colOff>
                <xdr:row>4</xdr:row>
                <xdr:rowOff>11430</xdr:rowOff>
              </from>
              <to>
                <xdr:col>9</xdr:col>
                <xdr:colOff>0</xdr:colOff>
                <xdr:row>4</xdr:row>
                <xdr:rowOff>201930</xdr:rowOff>
              </to>
            </anchor>
          </controlPr>
        </control>
      </mc:Choice>
      <mc:Fallback>
        <control shapeId="4141" r:id="rId26" name="CheckBox30"/>
      </mc:Fallback>
    </mc:AlternateContent>
    <mc:AlternateContent xmlns:mc="http://schemas.openxmlformats.org/markup-compatibility/2006">
      <mc:Choice Requires="x14">
        <control shapeId="4142" r:id="rId28" name="CheckBox11">
          <controlPr defaultSize="0" autoLine="0" altText="Yes check box" r:id="rId29">
            <anchor moveWithCells="1">
              <from>
                <xdr:col>8</xdr:col>
                <xdr:colOff>19050</xdr:colOff>
                <xdr:row>3</xdr:row>
                <xdr:rowOff>30480</xdr:rowOff>
              </from>
              <to>
                <xdr:col>8</xdr:col>
                <xdr:colOff>716280</xdr:colOff>
                <xdr:row>3</xdr:row>
                <xdr:rowOff>209550</xdr:rowOff>
              </to>
            </anchor>
          </controlPr>
        </control>
      </mc:Choice>
      <mc:Fallback>
        <control shapeId="4142" r:id="rId28" name="CheckBox11"/>
      </mc:Fallback>
    </mc:AlternateContent>
    <mc:AlternateContent xmlns:mc="http://schemas.openxmlformats.org/markup-compatibility/2006">
      <mc:Choice Requires="x14">
        <control shapeId="4143" r:id="rId30" name="CheckBox12">
          <controlPr defaultSize="0" autoLine="0" altText="No check box" r:id="rId31">
            <anchor moveWithCells="1">
              <from>
                <xdr:col>8</xdr:col>
                <xdr:colOff>723900</xdr:colOff>
                <xdr:row>3</xdr:row>
                <xdr:rowOff>30480</xdr:rowOff>
              </from>
              <to>
                <xdr:col>8</xdr:col>
                <xdr:colOff>1154430</xdr:colOff>
                <xdr:row>3</xdr:row>
                <xdr:rowOff>220980</xdr:rowOff>
              </to>
            </anchor>
          </controlPr>
        </control>
      </mc:Choice>
      <mc:Fallback>
        <control shapeId="4143" r:id="rId30" name="CheckBox12"/>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I21"/>
  <sheetViews>
    <sheetView showZeros="0" zoomScale="70" zoomScaleNormal="70" workbookViewId="0"/>
  </sheetViews>
  <sheetFormatPr defaultColWidth="9.2265625" defaultRowHeight="15" x14ac:dyDescent="0.5"/>
  <cols>
    <col min="1" max="1" width="25" style="64" customWidth="1"/>
    <col min="2" max="2" width="5.76953125" style="64" customWidth="1"/>
    <col min="3" max="3" width="11.76953125" style="64" customWidth="1"/>
    <col min="4" max="4" width="52.76953125" style="64" customWidth="1"/>
    <col min="5" max="5" width="0" style="64" hidden="1" customWidth="1"/>
    <col min="6" max="6" width="2.31640625" style="64" hidden="1" customWidth="1"/>
    <col min="7" max="7" width="33" style="64" customWidth="1"/>
    <col min="8" max="8" width="33.76953125" style="64" customWidth="1"/>
    <col min="9" max="9" width="18.453125" style="64" customWidth="1"/>
    <col min="10" max="16384" width="9.2265625" style="64"/>
  </cols>
  <sheetData>
    <row r="1" spans="1:9" ht="13.5" customHeight="1" x14ac:dyDescent="0.5">
      <c r="A1" s="157" t="s">
        <v>304</v>
      </c>
      <c r="B1" s="159"/>
      <c r="C1" s="158"/>
    </row>
    <row r="2" spans="1:9" ht="16.5" customHeight="1" x14ac:dyDescent="0.5">
      <c r="A2" s="159" t="s">
        <v>77</v>
      </c>
      <c r="B2" s="257">
        <f>'Cover-Input Page'!C10</f>
        <v>0</v>
      </c>
      <c r="C2" s="279"/>
    </row>
    <row r="3" spans="1:9" ht="15.75" customHeight="1" x14ac:dyDescent="0.5">
      <c r="A3" s="159" t="str">
        <f>+'[2]1385.03d Price_Inflation'!A3</f>
        <v>SERFF Tracking Number:</v>
      </c>
      <c r="B3" s="258">
        <f>'Cover-Input Page'!C11</f>
        <v>0</v>
      </c>
      <c r="C3" s="279"/>
    </row>
    <row r="5" spans="1:9" x14ac:dyDescent="0.5">
      <c r="A5" s="92"/>
    </row>
    <row r="6" spans="1:9" x14ac:dyDescent="0.5">
      <c r="A6" s="47" t="s">
        <v>16</v>
      </c>
      <c r="B6" s="367" t="s">
        <v>305</v>
      </c>
      <c r="C6" s="367" t="s">
        <v>306</v>
      </c>
      <c r="G6" s="154" t="s">
        <v>307</v>
      </c>
      <c r="H6" s="154" t="s">
        <v>308</v>
      </c>
    </row>
    <row r="7" spans="1:9" x14ac:dyDescent="0.5">
      <c r="A7" s="92"/>
    </row>
    <row r="8" spans="1:9" x14ac:dyDescent="0.5">
      <c r="A8" s="92" t="s">
        <v>173</v>
      </c>
      <c r="B8" s="368">
        <v>6</v>
      </c>
      <c r="C8" s="64" t="s">
        <v>309</v>
      </c>
      <c r="G8" s="369"/>
      <c r="H8" s="369"/>
    </row>
    <row r="9" spans="1:9" x14ac:dyDescent="0.5">
      <c r="A9" s="92" t="s">
        <v>173</v>
      </c>
      <c r="B9" s="368">
        <v>7</v>
      </c>
      <c r="C9" s="55" t="s">
        <v>200</v>
      </c>
      <c r="G9" s="369"/>
      <c r="H9" s="369"/>
    </row>
    <row r="10" spans="1:9" x14ac:dyDescent="0.5">
      <c r="A10" s="92"/>
      <c r="B10" s="368"/>
      <c r="C10" s="55"/>
      <c r="F10" s="370"/>
      <c r="G10" s="370"/>
      <c r="H10" s="370"/>
    </row>
    <row r="11" spans="1:9" x14ac:dyDescent="0.5">
      <c r="A11" s="92"/>
      <c r="B11" s="368"/>
      <c r="F11" s="370"/>
      <c r="G11" s="370"/>
      <c r="H11" s="370"/>
    </row>
    <row r="12" spans="1:9" x14ac:dyDescent="0.5">
      <c r="A12" s="92" t="s">
        <v>174</v>
      </c>
      <c r="B12" s="368">
        <v>10</v>
      </c>
      <c r="C12" s="64" t="s">
        <v>309</v>
      </c>
      <c r="G12" s="369"/>
      <c r="H12" s="369"/>
    </row>
    <row r="13" spans="1:9" x14ac:dyDescent="0.5">
      <c r="A13" s="92" t="s">
        <v>174</v>
      </c>
      <c r="B13" s="368">
        <v>20</v>
      </c>
      <c r="C13" s="55" t="s">
        <v>68</v>
      </c>
      <c r="G13" s="369"/>
      <c r="H13" s="369"/>
    </row>
    <row r="14" spans="1:9" x14ac:dyDescent="0.5">
      <c r="A14" s="92" t="s">
        <v>174</v>
      </c>
      <c r="B14" s="368">
        <v>21</v>
      </c>
      <c r="C14" s="55" t="s">
        <v>310</v>
      </c>
      <c r="D14" s="55"/>
      <c r="E14" s="55"/>
      <c r="G14" s="369"/>
      <c r="H14" s="369"/>
    </row>
    <row r="15" spans="1:9" x14ac:dyDescent="0.5">
      <c r="A15" s="92"/>
      <c r="B15" s="368"/>
      <c r="C15" s="55" t="s">
        <v>311</v>
      </c>
      <c r="D15" s="55"/>
      <c r="E15" s="55"/>
      <c r="F15" s="370"/>
      <c r="G15" s="370"/>
      <c r="H15" s="370"/>
      <c r="I15" s="370"/>
    </row>
    <row r="16" spans="1:9" x14ac:dyDescent="0.5">
      <c r="A16" s="92" t="s">
        <v>174</v>
      </c>
      <c r="B16" s="368">
        <v>22</v>
      </c>
      <c r="C16" s="55" t="s">
        <v>233</v>
      </c>
      <c r="G16" s="369"/>
      <c r="H16" s="369"/>
    </row>
    <row r="17" spans="1:8" x14ac:dyDescent="0.5">
      <c r="A17" s="92" t="s">
        <v>174</v>
      </c>
      <c r="B17" s="368">
        <v>23</v>
      </c>
      <c r="C17" s="55" t="s">
        <v>200</v>
      </c>
      <c r="G17" s="369"/>
      <c r="H17" s="369"/>
    </row>
    <row r="18" spans="1:8" x14ac:dyDescent="0.5">
      <c r="A18" s="92" t="s">
        <v>174</v>
      </c>
      <c r="B18" s="368">
        <v>24</v>
      </c>
      <c r="C18" s="55" t="s">
        <v>127</v>
      </c>
      <c r="G18" s="369"/>
      <c r="H18" s="369"/>
    </row>
    <row r="20" spans="1:8" x14ac:dyDescent="0.5">
      <c r="A20" s="55" t="s">
        <v>100</v>
      </c>
    </row>
    <row r="21" spans="1:8" x14ac:dyDescent="0.5">
      <c r="A21" s="57" t="s">
        <v>130</v>
      </c>
    </row>
  </sheetData>
  <sheetProtection algorithmName="SHA-512" hashValue="uzAaFUsnj6A9m0V8GZADKIT3v9J2UW6EWO3h3cEaY6j5nA+/cpjKV8n0SweM6DEpb0xu8OHR86m9HEuFPRMZNw==" saltValue="LrgIKkTI3Pur/i4kgST5XA==" spinCount="100000" sheet="1" objects="1" scenarios="1"/>
  <pageMargins left="0.7" right="0.7" top="0.75" bottom="0.75" header="0.3" footer="0.3"/>
  <pageSetup scale="59" orientation="landscape" horizontalDpi="1200" verticalDpi="1200" r:id="rId1"/>
  <headerFooter>
    <oddFooter>&amp;L&amp;A
July 10, 2020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macro="[0]!Checklist_to_NewProduct_Item6V2">
                <anchor moveWithCells="1" sizeWithCells="1">
                  <from>
                    <xdr:col>8</xdr:col>
                    <xdr:colOff>19050</xdr:colOff>
                    <xdr:row>7</xdr:row>
                    <xdr:rowOff>19050</xdr:rowOff>
                  </from>
                  <to>
                    <xdr:col>8</xdr:col>
                    <xdr:colOff>1524000</xdr:colOff>
                    <xdr:row>7</xdr:row>
                    <xdr:rowOff>209550</xdr:rowOff>
                  </to>
                </anchor>
              </controlPr>
            </control>
          </mc:Choice>
        </mc:AlternateContent>
        <mc:AlternateContent xmlns:mc="http://schemas.openxmlformats.org/markup-compatibility/2006">
          <mc:Choice Requires="x14">
            <control shapeId="16387" r:id="rId5" name="Button 3">
              <controlPr defaultSize="0" print="0" autoFill="0" autoPict="0" macro="[0]!Checklist_to_NewProduct_Item7V2">
                <anchor moveWithCells="1" sizeWithCells="1">
                  <from>
                    <xdr:col>8</xdr:col>
                    <xdr:colOff>19050</xdr:colOff>
                    <xdr:row>8</xdr:row>
                    <xdr:rowOff>19050</xdr:rowOff>
                  </from>
                  <to>
                    <xdr:col>9</xdr:col>
                    <xdr:colOff>0</xdr:colOff>
                    <xdr:row>9</xdr:row>
                    <xdr:rowOff>0</xdr:rowOff>
                  </to>
                </anchor>
              </controlPr>
            </control>
          </mc:Choice>
        </mc:AlternateContent>
        <mc:AlternateContent xmlns:mc="http://schemas.openxmlformats.org/markup-compatibility/2006">
          <mc:Choice Requires="x14">
            <control shapeId="16388" r:id="rId6" name="Button 4">
              <controlPr defaultSize="0" print="0" autoFill="0" autoPict="0" macro="[0]!Checklist_To_ExistingProduct_Item10V2">
                <anchor moveWithCells="1" sizeWithCells="1">
                  <from>
                    <xdr:col>8</xdr:col>
                    <xdr:colOff>19050</xdr:colOff>
                    <xdr:row>11</xdr:row>
                    <xdr:rowOff>19050</xdr:rowOff>
                  </from>
                  <to>
                    <xdr:col>9</xdr:col>
                    <xdr:colOff>0</xdr:colOff>
                    <xdr:row>12</xdr:row>
                    <xdr:rowOff>0</xdr:rowOff>
                  </to>
                </anchor>
              </controlPr>
            </control>
          </mc:Choice>
        </mc:AlternateContent>
        <mc:AlternateContent xmlns:mc="http://schemas.openxmlformats.org/markup-compatibility/2006">
          <mc:Choice Requires="x14">
            <control shapeId="16389" r:id="rId7" name="Button 5">
              <controlPr defaultSize="0" print="0" autoFill="0" autoPict="0" macro="[0]!Checklist_to_ExistingProduct_Item20V2">
                <anchor moveWithCells="1" sizeWithCells="1">
                  <from>
                    <xdr:col>8</xdr:col>
                    <xdr:colOff>19050</xdr:colOff>
                    <xdr:row>12</xdr:row>
                    <xdr:rowOff>19050</xdr:rowOff>
                  </from>
                  <to>
                    <xdr:col>9</xdr:col>
                    <xdr:colOff>0</xdr:colOff>
                    <xdr:row>13</xdr:row>
                    <xdr:rowOff>0</xdr:rowOff>
                  </to>
                </anchor>
              </controlPr>
            </control>
          </mc:Choice>
        </mc:AlternateContent>
        <mc:AlternateContent xmlns:mc="http://schemas.openxmlformats.org/markup-compatibility/2006">
          <mc:Choice Requires="x14">
            <control shapeId="16390" r:id="rId8" name="Button 6">
              <controlPr defaultSize="0" print="0" autoFill="0" autoPict="0" macro="[0]!Checklist_To_ExistingProduct_Item21V2">
                <anchor moveWithCells="1" sizeWithCells="1">
                  <from>
                    <xdr:col>8</xdr:col>
                    <xdr:colOff>19050</xdr:colOff>
                    <xdr:row>13</xdr:row>
                    <xdr:rowOff>19050</xdr:rowOff>
                  </from>
                  <to>
                    <xdr:col>9</xdr:col>
                    <xdr:colOff>0</xdr:colOff>
                    <xdr:row>14</xdr:row>
                    <xdr:rowOff>0</xdr:rowOff>
                  </to>
                </anchor>
              </controlPr>
            </control>
          </mc:Choice>
        </mc:AlternateContent>
        <mc:AlternateContent xmlns:mc="http://schemas.openxmlformats.org/markup-compatibility/2006">
          <mc:Choice Requires="x14">
            <control shapeId="16391" r:id="rId9" name="Button 7">
              <controlPr defaultSize="0" print="0" autoFill="0" autoPict="0" macro="[0]!Checklist_To_ExistingProduct_Item22V2">
                <anchor moveWithCells="1" sizeWithCells="1">
                  <from>
                    <xdr:col>8</xdr:col>
                    <xdr:colOff>19050</xdr:colOff>
                    <xdr:row>15</xdr:row>
                    <xdr:rowOff>19050</xdr:rowOff>
                  </from>
                  <to>
                    <xdr:col>9</xdr:col>
                    <xdr:colOff>0</xdr:colOff>
                    <xdr:row>16</xdr:row>
                    <xdr:rowOff>0</xdr:rowOff>
                  </to>
                </anchor>
              </controlPr>
            </control>
          </mc:Choice>
        </mc:AlternateContent>
        <mc:AlternateContent xmlns:mc="http://schemas.openxmlformats.org/markup-compatibility/2006">
          <mc:Choice Requires="x14">
            <control shapeId="16392" r:id="rId10" name="Button 8">
              <controlPr defaultSize="0" print="0" autoFill="0" autoPict="0" macro="[0]!Checklist_To_ExistingProduct_Item23V2">
                <anchor moveWithCells="1" sizeWithCells="1">
                  <from>
                    <xdr:col>8</xdr:col>
                    <xdr:colOff>19050</xdr:colOff>
                    <xdr:row>16</xdr:row>
                    <xdr:rowOff>19050</xdr:rowOff>
                  </from>
                  <to>
                    <xdr:col>9</xdr:col>
                    <xdr:colOff>0</xdr:colOff>
                    <xdr:row>17</xdr:row>
                    <xdr:rowOff>0</xdr:rowOff>
                  </to>
                </anchor>
              </controlPr>
            </control>
          </mc:Choice>
        </mc:AlternateContent>
        <mc:AlternateContent xmlns:mc="http://schemas.openxmlformats.org/markup-compatibility/2006">
          <mc:Choice Requires="x14">
            <control shapeId="16393" r:id="rId11" name="Button 9">
              <controlPr defaultSize="0" print="0" autoFill="0" autoPict="0" macro="[0]!Checklist_to_ExistingProduct_Item24V2">
                <anchor moveWithCells="1" sizeWithCells="1">
                  <from>
                    <xdr:col>8</xdr:col>
                    <xdr:colOff>19050</xdr:colOff>
                    <xdr:row>17</xdr:row>
                    <xdr:rowOff>19050</xdr:rowOff>
                  </from>
                  <to>
                    <xdr:col>9</xdr:col>
                    <xdr:colOff>0</xdr:colOff>
                    <xdr:row>18</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C77"/>
  <sheetViews>
    <sheetView showZeros="0" zoomScale="90" zoomScaleNormal="90" workbookViewId="0"/>
  </sheetViews>
  <sheetFormatPr defaultColWidth="7.76953125" defaultRowHeight="15" x14ac:dyDescent="0.5"/>
  <cols>
    <col min="1" max="1" width="22.2265625" style="368" customWidth="1"/>
    <col min="2" max="2" width="15.31640625" style="368" bestFit="1" customWidth="1"/>
    <col min="3" max="3" width="9.76953125" style="372" bestFit="1" customWidth="1"/>
    <col min="4" max="16384" width="7.76953125" style="64"/>
  </cols>
  <sheetData>
    <row r="1" spans="1:3" ht="15.6" x14ac:dyDescent="0.6">
      <c r="A1" s="157" t="s">
        <v>385</v>
      </c>
      <c r="B1" s="371"/>
    </row>
    <row r="2" spans="1:3" x14ac:dyDescent="0.5">
      <c r="A2" s="286" t="s">
        <v>77</v>
      </c>
      <c r="B2" s="382">
        <f>'Cover-Input Page'!C10</f>
        <v>0</v>
      </c>
      <c r="C2" s="383"/>
    </row>
    <row r="3" spans="1:3" x14ac:dyDescent="0.5">
      <c r="A3" s="286" t="str">
        <f>+'[2]1385.03e Amt_spent_util'!A3</f>
        <v>SERFF Tracking Number:</v>
      </c>
      <c r="B3" s="258">
        <f>'Cover-Input Page'!C11</f>
        <v>0</v>
      </c>
      <c r="C3" s="383"/>
    </row>
    <row r="6" spans="1:3" x14ac:dyDescent="0.5">
      <c r="A6" s="373" t="s">
        <v>312</v>
      </c>
      <c r="B6" s="373" t="s">
        <v>313</v>
      </c>
      <c r="C6" s="374" t="s">
        <v>314</v>
      </c>
    </row>
    <row r="7" spans="1:3" x14ac:dyDescent="0.5">
      <c r="A7" s="375">
        <v>1</v>
      </c>
      <c r="B7" s="375" t="s">
        <v>315</v>
      </c>
      <c r="C7" s="376" t="s">
        <v>193</v>
      </c>
    </row>
    <row r="8" spans="1:3" x14ac:dyDescent="0.5">
      <c r="A8" s="375">
        <v>1</v>
      </c>
      <c r="B8" s="375" t="s">
        <v>316</v>
      </c>
      <c r="C8" s="376" t="s">
        <v>193</v>
      </c>
    </row>
    <row r="9" spans="1:3" x14ac:dyDescent="0.5">
      <c r="A9" s="375">
        <v>1</v>
      </c>
      <c r="B9" s="375" t="s">
        <v>317</v>
      </c>
      <c r="C9" s="376" t="s">
        <v>193</v>
      </c>
    </row>
    <row r="10" spans="1:3" x14ac:dyDescent="0.5">
      <c r="A10" s="375">
        <v>1</v>
      </c>
      <c r="B10" s="375" t="s">
        <v>318</v>
      </c>
      <c r="C10" s="376" t="s">
        <v>193</v>
      </c>
    </row>
    <row r="11" spans="1:3" x14ac:dyDescent="0.5">
      <c r="A11" s="375">
        <v>1</v>
      </c>
      <c r="B11" s="375" t="s">
        <v>319</v>
      </c>
      <c r="C11" s="376" t="s">
        <v>193</v>
      </c>
    </row>
    <row r="12" spans="1:3" x14ac:dyDescent="0.5">
      <c r="A12" s="375">
        <v>1</v>
      </c>
      <c r="B12" s="375" t="s">
        <v>320</v>
      </c>
      <c r="C12" s="376" t="s">
        <v>193</v>
      </c>
    </row>
    <row r="13" spans="1:3" x14ac:dyDescent="0.5">
      <c r="A13" s="375">
        <v>1</v>
      </c>
      <c r="B13" s="375" t="s">
        <v>321</v>
      </c>
      <c r="C13" s="376" t="s">
        <v>193</v>
      </c>
    </row>
    <row r="14" spans="1:3" x14ac:dyDescent="0.5">
      <c r="A14" s="375">
        <v>1</v>
      </c>
      <c r="B14" s="375" t="s">
        <v>322</v>
      </c>
      <c r="C14" s="376" t="s">
        <v>193</v>
      </c>
    </row>
    <row r="15" spans="1:3" x14ac:dyDescent="0.5">
      <c r="A15" s="375">
        <v>1</v>
      </c>
      <c r="B15" s="375" t="s">
        <v>323</v>
      </c>
      <c r="C15" s="376" t="s">
        <v>193</v>
      </c>
    </row>
    <row r="16" spans="1:3" x14ac:dyDescent="0.5">
      <c r="A16" s="375">
        <v>1</v>
      </c>
      <c r="B16" s="375" t="s">
        <v>324</v>
      </c>
      <c r="C16" s="376" t="s">
        <v>193</v>
      </c>
    </row>
    <row r="17" spans="1:3" x14ac:dyDescent="0.5">
      <c r="A17" s="375">
        <v>1</v>
      </c>
      <c r="B17" s="375" t="s">
        <v>325</v>
      </c>
      <c r="C17" s="376" t="s">
        <v>193</v>
      </c>
    </row>
    <row r="18" spans="1:3" x14ac:dyDescent="0.5">
      <c r="A18" s="375">
        <v>1</v>
      </c>
      <c r="B18" s="375" t="s">
        <v>326</v>
      </c>
      <c r="C18" s="376" t="s">
        <v>193</v>
      </c>
    </row>
    <row r="19" spans="1:3" x14ac:dyDescent="0.5">
      <c r="A19" s="375">
        <v>1</v>
      </c>
      <c r="B19" s="375" t="s">
        <v>327</v>
      </c>
      <c r="C19" s="376" t="s">
        <v>193</v>
      </c>
    </row>
    <row r="20" spans="1:3" x14ac:dyDescent="0.5">
      <c r="A20" s="375">
        <v>1</v>
      </c>
      <c r="B20" s="375" t="s">
        <v>328</v>
      </c>
      <c r="C20" s="376" t="s">
        <v>193</v>
      </c>
    </row>
    <row r="21" spans="1:3" x14ac:dyDescent="0.5">
      <c r="A21" s="375">
        <v>1</v>
      </c>
      <c r="B21" s="375" t="s">
        <v>329</v>
      </c>
      <c r="C21" s="376" t="s">
        <v>193</v>
      </c>
    </row>
    <row r="22" spans="1:3" x14ac:dyDescent="0.5">
      <c r="A22" s="375">
        <v>1</v>
      </c>
      <c r="B22" s="375" t="s">
        <v>330</v>
      </c>
      <c r="C22" s="376" t="s">
        <v>193</v>
      </c>
    </row>
    <row r="23" spans="1:3" x14ac:dyDescent="0.5">
      <c r="A23" s="375">
        <v>1</v>
      </c>
      <c r="B23" s="375" t="s">
        <v>331</v>
      </c>
      <c r="C23" s="376" t="s">
        <v>193</v>
      </c>
    </row>
    <row r="24" spans="1:3" x14ac:dyDescent="0.5">
      <c r="A24" s="375">
        <v>1</v>
      </c>
      <c r="B24" s="375" t="s">
        <v>332</v>
      </c>
      <c r="C24" s="376" t="s">
        <v>193</v>
      </c>
    </row>
    <row r="25" spans="1:3" x14ac:dyDescent="0.5">
      <c r="A25" s="375">
        <v>1</v>
      </c>
      <c r="B25" s="375" t="s">
        <v>333</v>
      </c>
      <c r="C25" s="376" t="s">
        <v>193</v>
      </c>
    </row>
    <row r="26" spans="1:3" x14ac:dyDescent="0.5">
      <c r="A26" s="375">
        <v>1</v>
      </c>
      <c r="B26" s="375" t="s">
        <v>334</v>
      </c>
      <c r="C26" s="376" t="s">
        <v>193</v>
      </c>
    </row>
    <row r="27" spans="1:3" x14ac:dyDescent="0.5">
      <c r="A27" s="375">
        <v>1</v>
      </c>
      <c r="B27" s="375" t="s">
        <v>335</v>
      </c>
      <c r="C27" s="376" t="s">
        <v>193</v>
      </c>
    </row>
    <row r="28" spans="1:3" x14ac:dyDescent="0.5">
      <c r="A28" s="375">
        <v>1</v>
      </c>
      <c r="B28" s="375" t="s">
        <v>336</v>
      </c>
      <c r="C28" s="376" t="s">
        <v>193</v>
      </c>
    </row>
    <row r="29" spans="1:3" x14ac:dyDescent="0.5">
      <c r="A29" s="377">
        <v>2</v>
      </c>
      <c r="B29" s="377" t="s">
        <v>337</v>
      </c>
      <c r="C29" s="376" t="s">
        <v>193</v>
      </c>
    </row>
    <row r="30" spans="1:3" x14ac:dyDescent="0.5">
      <c r="A30" s="377">
        <v>2</v>
      </c>
      <c r="B30" s="377" t="s">
        <v>338</v>
      </c>
      <c r="C30" s="376" t="s">
        <v>193</v>
      </c>
    </row>
    <row r="31" spans="1:3" x14ac:dyDescent="0.5">
      <c r="A31" s="377">
        <v>2</v>
      </c>
      <c r="B31" s="377" t="s">
        <v>339</v>
      </c>
      <c r="C31" s="376" t="s">
        <v>193</v>
      </c>
    </row>
    <row r="32" spans="1:3" x14ac:dyDescent="0.5">
      <c r="A32" s="377">
        <v>2</v>
      </c>
      <c r="B32" s="377" t="s">
        <v>340</v>
      </c>
      <c r="C32" s="376" t="s">
        <v>193</v>
      </c>
    </row>
    <row r="33" spans="1:3" x14ac:dyDescent="0.5">
      <c r="A33" s="375">
        <v>3</v>
      </c>
      <c r="B33" s="375" t="s">
        <v>341</v>
      </c>
      <c r="C33" s="376" t="s">
        <v>193</v>
      </c>
    </row>
    <row r="34" spans="1:3" x14ac:dyDescent="0.5">
      <c r="A34" s="375">
        <v>3</v>
      </c>
      <c r="B34" s="375" t="s">
        <v>342</v>
      </c>
      <c r="C34" s="376" t="s">
        <v>193</v>
      </c>
    </row>
    <row r="35" spans="1:3" x14ac:dyDescent="0.5">
      <c r="A35" s="375">
        <v>3</v>
      </c>
      <c r="B35" s="375" t="s">
        <v>343</v>
      </c>
      <c r="C35" s="376" t="s">
        <v>193</v>
      </c>
    </row>
    <row r="36" spans="1:3" x14ac:dyDescent="0.5">
      <c r="A36" s="375">
        <v>3</v>
      </c>
      <c r="B36" s="375" t="s">
        <v>344</v>
      </c>
      <c r="C36" s="376" t="s">
        <v>193</v>
      </c>
    </row>
    <row r="37" spans="1:3" x14ac:dyDescent="0.5">
      <c r="A37" s="375">
        <v>4</v>
      </c>
      <c r="B37" s="375" t="s">
        <v>345</v>
      </c>
      <c r="C37" s="376" t="s">
        <v>193</v>
      </c>
    </row>
    <row r="38" spans="1:3" x14ac:dyDescent="0.5">
      <c r="A38" s="375">
        <v>5</v>
      </c>
      <c r="B38" s="375" t="s">
        <v>346</v>
      </c>
      <c r="C38" s="376" t="s">
        <v>193</v>
      </c>
    </row>
    <row r="39" spans="1:3" x14ac:dyDescent="0.5">
      <c r="A39" s="375">
        <v>6</v>
      </c>
      <c r="B39" s="375" t="s">
        <v>347</v>
      </c>
      <c r="C39" s="376" t="s">
        <v>193</v>
      </c>
    </row>
    <row r="40" spans="1:3" x14ac:dyDescent="0.5">
      <c r="A40" s="375">
        <v>7</v>
      </c>
      <c r="B40" s="375" t="s">
        <v>348</v>
      </c>
      <c r="C40" s="376" t="s">
        <v>193</v>
      </c>
    </row>
    <row r="41" spans="1:3" x14ac:dyDescent="0.5">
      <c r="A41" s="375">
        <v>8</v>
      </c>
      <c r="B41" s="375" t="s">
        <v>349</v>
      </c>
      <c r="C41" s="376" t="s">
        <v>193</v>
      </c>
    </row>
    <row r="42" spans="1:3" x14ac:dyDescent="0.5">
      <c r="A42" s="375">
        <v>9</v>
      </c>
      <c r="B42" s="375" t="s">
        <v>350</v>
      </c>
      <c r="C42" s="376" t="s">
        <v>193</v>
      </c>
    </row>
    <row r="43" spans="1:3" x14ac:dyDescent="0.5">
      <c r="A43" s="375">
        <v>9</v>
      </c>
      <c r="B43" s="375" t="s">
        <v>351</v>
      </c>
      <c r="C43" s="376" t="s">
        <v>193</v>
      </c>
    </row>
    <row r="44" spans="1:3" x14ac:dyDescent="0.5">
      <c r="A44" s="375">
        <v>9</v>
      </c>
      <c r="B44" s="375" t="s">
        <v>352</v>
      </c>
      <c r="C44" s="376" t="s">
        <v>193</v>
      </c>
    </row>
    <row r="45" spans="1:3" x14ac:dyDescent="0.5">
      <c r="A45" s="375">
        <v>10</v>
      </c>
      <c r="B45" s="375" t="s">
        <v>353</v>
      </c>
      <c r="C45" s="376" t="s">
        <v>193</v>
      </c>
    </row>
    <row r="46" spans="1:3" x14ac:dyDescent="0.5">
      <c r="A46" s="375">
        <v>10</v>
      </c>
      <c r="B46" s="375" t="s">
        <v>354</v>
      </c>
      <c r="C46" s="376" t="s">
        <v>193</v>
      </c>
    </row>
    <row r="47" spans="1:3" x14ac:dyDescent="0.5">
      <c r="A47" s="375">
        <v>10</v>
      </c>
      <c r="B47" s="375" t="s">
        <v>355</v>
      </c>
      <c r="C47" s="376" t="s">
        <v>193</v>
      </c>
    </row>
    <row r="48" spans="1:3" x14ac:dyDescent="0.5">
      <c r="A48" s="375">
        <v>10</v>
      </c>
      <c r="B48" s="375" t="s">
        <v>356</v>
      </c>
      <c r="C48" s="376" t="s">
        <v>193</v>
      </c>
    </row>
    <row r="49" spans="1:3" x14ac:dyDescent="0.5">
      <c r="A49" s="375">
        <v>10</v>
      </c>
      <c r="B49" s="375" t="s">
        <v>357</v>
      </c>
      <c r="C49" s="376" t="s">
        <v>193</v>
      </c>
    </row>
    <row r="50" spans="1:3" x14ac:dyDescent="0.5">
      <c r="A50" s="375">
        <v>11</v>
      </c>
      <c r="B50" s="375" t="s">
        <v>358</v>
      </c>
      <c r="C50" s="376" t="s">
        <v>193</v>
      </c>
    </row>
    <row r="51" spans="1:3" x14ac:dyDescent="0.5">
      <c r="A51" s="375">
        <v>11</v>
      </c>
      <c r="B51" s="375" t="s">
        <v>359</v>
      </c>
      <c r="C51" s="376" t="s">
        <v>193</v>
      </c>
    </row>
    <row r="52" spans="1:3" x14ac:dyDescent="0.5">
      <c r="A52" s="375">
        <v>11</v>
      </c>
      <c r="B52" s="375" t="s">
        <v>360</v>
      </c>
      <c r="C52" s="376" t="s">
        <v>193</v>
      </c>
    </row>
    <row r="53" spans="1:3" x14ac:dyDescent="0.5">
      <c r="A53" s="375">
        <v>12</v>
      </c>
      <c r="B53" s="375" t="s">
        <v>361</v>
      </c>
      <c r="C53" s="376" t="s">
        <v>193</v>
      </c>
    </row>
    <row r="54" spans="1:3" x14ac:dyDescent="0.5">
      <c r="A54" s="375">
        <v>12</v>
      </c>
      <c r="B54" s="375" t="s">
        <v>362</v>
      </c>
      <c r="C54" s="376" t="s">
        <v>193</v>
      </c>
    </row>
    <row r="55" spans="1:3" x14ac:dyDescent="0.5">
      <c r="A55" s="375">
        <v>12</v>
      </c>
      <c r="B55" s="375" t="s">
        <v>363</v>
      </c>
      <c r="C55" s="376" t="s">
        <v>193</v>
      </c>
    </row>
    <row r="56" spans="1:3" x14ac:dyDescent="0.5">
      <c r="A56" s="375">
        <v>13</v>
      </c>
      <c r="B56" s="375" t="s">
        <v>364</v>
      </c>
      <c r="C56" s="376" t="s">
        <v>193</v>
      </c>
    </row>
    <row r="57" spans="1:3" x14ac:dyDescent="0.5">
      <c r="A57" s="375">
        <v>13</v>
      </c>
      <c r="B57" s="375" t="s">
        <v>365</v>
      </c>
      <c r="C57" s="376" t="s">
        <v>193</v>
      </c>
    </row>
    <row r="58" spans="1:3" x14ac:dyDescent="0.5">
      <c r="A58" s="375">
        <v>13</v>
      </c>
      <c r="B58" s="375" t="s">
        <v>366</v>
      </c>
      <c r="C58" s="376" t="s">
        <v>193</v>
      </c>
    </row>
    <row r="59" spans="1:3" x14ac:dyDescent="0.5">
      <c r="A59" s="375">
        <v>14</v>
      </c>
      <c r="B59" s="375" t="s">
        <v>367</v>
      </c>
      <c r="C59" s="376" t="s">
        <v>193</v>
      </c>
    </row>
    <row r="60" spans="1:3" x14ac:dyDescent="0.5">
      <c r="A60" s="375">
        <v>15</v>
      </c>
      <c r="B60" s="375" t="s">
        <v>368</v>
      </c>
      <c r="C60" s="376" t="s">
        <v>369</v>
      </c>
    </row>
    <row r="61" spans="1:3" x14ac:dyDescent="0.5">
      <c r="A61" s="375">
        <v>15</v>
      </c>
      <c r="B61" s="375" t="s">
        <v>368</v>
      </c>
      <c r="C61" s="376" t="s">
        <v>370</v>
      </c>
    </row>
    <row r="62" spans="1:3" x14ac:dyDescent="0.5">
      <c r="A62" s="375">
        <v>15</v>
      </c>
      <c r="B62" s="375" t="s">
        <v>368</v>
      </c>
      <c r="C62" s="376" t="s">
        <v>371</v>
      </c>
    </row>
    <row r="63" spans="1:3" x14ac:dyDescent="0.5">
      <c r="A63" s="375">
        <v>15</v>
      </c>
      <c r="B63" s="375" t="s">
        <v>368</v>
      </c>
      <c r="C63" s="376" t="s">
        <v>372</v>
      </c>
    </row>
    <row r="64" spans="1:3" x14ac:dyDescent="0.5">
      <c r="A64" s="375">
        <v>15</v>
      </c>
      <c r="B64" s="375" t="s">
        <v>368</v>
      </c>
      <c r="C64" s="376" t="s">
        <v>373</v>
      </c>
    </row>
    <row r="65" spans="1:3" x14ac:dyDescent="0.5">
      <c r="A65" s="375">
        <v>15</v>
      </c>
      <c r="B65" s="375" t="s">
        <v>368</v>
      </c>
      <c r="C65" s="376" t="s">
        <v>374</v>
      </c>
    </row>
    <row r="66" spans="1:3" x14ac:dyDescent="0.5">
      <c r="A66" s="375">
        <v>15</v>
      </c>
      <c r="B66" s="375" t="s">
        <v>368</v>
      </c>
      <c r="C66" s="376" t="s">
        <v>375</v>
      </c>
    </row>
    <row r="67" spans="1:3" x14ac:dyDescent="0.5">
      <c r="A67" s="375">
        <v>15</v>
      </c>
      <c r="B67" s="375" t="s">
        <v>368</v>
      </c>
      <c r="C67" s="376" t="s">
        <v>376</v>
      </c>
    </row>
    <row r="68" spans="1:3" x14ac:dyDescent="0.5">
      <c r="A68" s="375">
        <v>15</v>
      </c>
      <c r="B68" s="375" t="s">
        <v>368</v>
      </c>
      <c r="C68" s="376" t="s">
        <v>377</v>
      </c>
    </row>
    <row r="69" spans="1:3" x14ac:dyDescent="0.5">
      <c r="A69" s="375">
        <v>15</v>
      </c>
      <c r="B69" s="375" t="s">
        <v>368</v>
      </c>
      <c r="C69" s="376" t="s">
        <v>378</v>
      </c>
    </row>
    <row r="70" spans="1:3" x14ac:dyDescent="0.5">
      <c r="A70" s="375">
        <v>15</v>
      </c>
      <c r="B70" s="375" t="s">
        <v>368</v>
      </c>
      <c r="C70" s="376" t="s">
        <v>379</v>
      </c>
    </row>
    <row r="71" spans="1:3" ht="75" x14ac:dyDescent="0.5">
      <c r="A71" s="375">
        <v>16</v>
      </c>
      <c r="B71" s="375" t="s">
        <v>368</v>
      </c>
      <c r="C71" s="378" t="s">
        <v>380</v>
      </c>
    </row>
    <row r="72" spans="1:3" x14ac:dyDescent="0.5">
      <c r="A72" s="375">
        <v>17</v>
      </c>
      <c r="B72" s="375" t="s">
        <v>381</v>
      </c>
      <c r="C72" s="376" t="s">
        <v>193</v>
      </c>
    </row>
    <row r="73" spans="1:3" x14ac:dyDescent="0.5">
      <c r="A73" s="375">
        <v>17</v>
      </c>
      <c r="B73" s="375" t="s">
        <v>382</v>
      </c>
      <c r="C73" s="376" t="s">
        <v>193</v>
      </c>
    </row>
    <row r="74" spans="1:3" x14ac:dyDescent="0.5">
      <c r="A74" s="375">
        <v>18</v>
      </c>
      <c r="B74" s="375" t="s">
        <v>383</v>
      </c>
      <c r="C74" s="376" t="s">
        <v>193</v>
      </c>
    </row>
    <row r="75" spans="1:3" x14ac:dyDescent="0.5">
      <c r="A75" s="375">
        <v>19</v>
      </c>
      <c r="B75" s="375" t="s">
        <v>384</v>
      </c>
      <c r="C75" s="376" t="s">
        <v>193</v>
      </c>
    </row>
    <row r="76" spans="1:3" x14ac:dyDescent="0.5">
      <c r="A76" s="379"/>
      <c r="B76" s="380"/>
    </row>
    <row r="77" spans="1:3" x14ac:dyDescent="0.5">
      <c r="A77" s="381"/>
      <c r="B77" s="381"/>
    </row>
  </sheetData>
  <sheetProtection algorithmName="SHA-512" hashValue="5Sr/EPagiitB9yUhEBHh53XvRZx6quaJJe0czK8u5+ChNbGFKB4LMkJXsLlpa3eRYxNeTR83IXsuZqiO+I/FOg==" saltValue="aYTj28h4pbVezs14o5bF1Q==" spinCount="100000" sheet="1" objects="1" scenarios="1"/>
  <pageMargins left="0.7" right="0.7" top="0.75" bottom="0.75" header="0.3" footer="0.3"/>
  <pageSetup scale="74" orientation="landscape" horizontalDpi="1200" verticalDpi="1200" r:id="rId1"/>
  <headerFooter>
    <oddFooter>&amp;L&amp;A
July 10, 2020</oddFoot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10"/>
  <sheetViews>
    <sheetView showZeros="0" zoomScale="70" zoomScaleNormal="70" zoomScaleSheetLayoutView="70" workbookViewId="0"/>
  </sheetViews>
  <sheetFormatPr defaultColWidth="8.76953125" defaultRowHeight="13.8" x14ac:dyDescent="0.45"/>
  <cols>
    <col min="1" max="1" width="3.76953125" style="79" customWidth="1"/>
    <col min="2" max="2" width="75" style="79" customWidth="1"/>
    <col min="3" max="3" width="32.54296875" style="79" customWidth="1"/>
    <col min="4" max="4" width="17.76953125" style="79" customWidth="1"/>
    <col min="5" max="16384" width="8.76953125" style="79"/>
  </cols>
  <sheetData>
    <row r="1" spans="1:3" ht="15" x14ac:dyDescent="0.5">
      <c r="B1" s="80" t="s">
        <v>400</v>
      </c>
      <c r="C1" s="42"/>
    </row>
    <row r="2" spans="1:3" ht="15" x14ac:dyDescent="0.5">
      <c r="B2" s="47" t="str">
        <f>IF('Cover-Input Page'!C15="Individual","For Individual Health Plan", "For Small Group Health Plan")</f>
        <v>For Small Group Health Plan</v>
      </c>
      <c r="C2" s="42"/>
    </row>
    <row r="3" spans="1:3" ht="15" x14ac:dyDescent="0.5">
      <c r="B3" s="47" t="s">
        <v>18</v>
      </c>
      <c r="C3" s="42"/>
    </row>
    <row r="4" spans="1:3" ht="15" x14ac:dyDescent="0.5">
      <c r="B4" s="80" t="s">
        <v>19</v>
      </c>
      <c r="C4" s="42"/>
    </row>
    <row r="5" spans="1:3" ht="15" x14ac:dyDescent="0.5">
      <c r="B5" s="80"/>
      <c r="C5" s="42"/>
    </row>
    <row r="6" spans="1:3" ht="15" x14ac:dyDescent="0.5">
      <c r="A6" s="55" t="s">
        <v>20</v>
      </c>
      <c r="B6" s="55"/>
      <c r="C6" s="42"/>
    </row>
    <row r="7" spans="1:3" ht="15" x14ac:dyDescent="0.5">
      <c r="A7" s="55"/>
      <c r="B7" s="55"/>
      <c r="C7" s="42"/>
    </row>
    <row r="8" spans="1:3" ht="15" x14ac:dyDescent="0.5">
      <c r="A8" s="81" t="s">
        <v>21</v>
      </c>
      <c r="B8" s="82"/>
      <c r="C8" s="83"/>
    </row>
    <row r="9" spans="1:3" ht="15" x14ac:dyDescent="0.5">
      <c r="A9" s="81" t="s">
        <v>186</v>
      </c>
      <c r="B9" s="82"/>
      <c r="C9" s="83"/>
    </row>
    <row r="10" spans="1:3" ht="15" x14ac:dyDescent="0.5">
      <c r="A10" s="81" t="s">
        <v>166</v>
      </c>
      <c r="B10" s="82"/>
      <c r="C10" s="83"/>
    </row>
    <row r="11" spans="1:3" ht="15" x14ac:dyDescent="0.5">
      <c r="A11" s="81"/>
      <c r="B11" s="82" t="s">
        <v>504</v>
      </c>
      <c r="C11" s="83"/>
    </row>
    <row r="12" spans="1:3" ht="15" x14ac:dyDescent="0.5">
      <c r="A12" s="81" t="s">
        <v>212</v>
      </c>
      <c r="B12" s="82"/>
      <c r="C12" s="83"/>
    </row>
    <row r="13" spans="1:3" ht="15" x14ac:dyDescent="0.5">
      <c r="A13" s="81" t="s">
        <v>175</v>
      </c>
      <c r="B13" s="82"/>
      <c r="C13" s="83"/>
    </row>
    <row r="14" spans="1:3" ht="15" x14ac:dyDescent="0.5">
      <c r="A14" s="81" t="s">
        <v>176</v>
      </c>
      <c r="B14" s="82"/>
      <c r="C14" s="83"/>
    </row>
    <row r="15" spans="1:3" ht="15" x14ac:dyDescent="0.5">
      <c r="A15" s="81" t="s">
        <v>170</v>
      </c>
      <c r="B15" s="82"/>
      <c r="C15" s="83"/>
    </row>
    <row r="16" spans="1:3" ht="15" x14ac:dyDescent="0.5">
      <c r="A16" s="81" t="s">
        <v>167</v>
      </c>
      <c r="B16" s="82"/>
      <c r="C16" s="83"/>
    </row>
    <row r="17" spans="1:5" ht="15.3" thickBot="1" x14ac:dyDescent="0.55000000000000004">
      <c r="B17" s="81"/>
      <c r="C17" s="42"/>
    </row>
    <row r="18" spans="1:5" ht="15.3" thickBot="1" x14ac:dyDescent="0.55000000000000004">
      <c r="A18" s="84" t="s">
        <v>27</v>
      </c>
      <c r="B18" s="84" t="str">
        <f>'Cover-Input Page'!B10</f>
        <v>Company Name</v>
      </c>
      <c r="C18" s="95">
        <f>'Cover-Input Page'!C10</f>
        <v>0</v>
      </c>
    </row>
    <row r="19" spans="1:5" ht="15.3" thickBot="1" x14ac:dyDescent="0.55000000000000004">
      <c r="B19" s="55"/>
      <c r="C19" s="85"/>
    </row>
    <row r="20" spans="1:5" ht="15.3" thickBot="1" x14ac:dyDescent="0.55000000000000004">
      <c r="A20" s="84" t="s">
        <v>28</v>
      </c>
      <c r="B20" s="84" t="s">
        <v>486</v>
      </c>
      <c r="C20" s="86"/>
    </row>
    <row r="21" spans="1:5" ht="15" x14ac:dyDescent="0.5">
      <c r="B21" s="55"/>
      <c r="C21" s="85"/>
    </row>
    <row r="22" spans="1:5" ht="15" x14ac:dyDescent="0.5">
      <c r="A22" s="84"/>
      <c r="B22" s="87" t="s">
        <v>487</v>
      </c>
      <c r="C22" s="85"/>
    </row>
    <row r="23" spans="1:5" ht="15" x14ac:dyDescent="0.5">
      <c r="A23" s="84"/>
      <c r="B23" s="87" t="s">
        <v>488</v>
      </c>
      <c r="C23" s="85"/>
    </row>
    <row r="24" spans="1:5" ht="15" x14ac:dyDescent="0.5">
      <c r="B24" s="55"/>
      <c r="C24" s="85"/>
    </row>
    <row r="25" spans="1:5" ht="15" x14ac:dyDescent="0.5">
      <c r="A25" s="84" t="s">
        <v>29</v>
      </c>
      <c r="B25" s="88" t="s">
        <v>422</v>
      </c>
      <c r="C25" s="89"/>
    </row>
    <row r="26" spans="1:5" ht="15" x14ac:dyDescent="0.5">
      <c r="A26" s="84"/>
      <c r="B26" s="55"/>
      <c r="C26" s="85"/>
    </row>
    <row r="27" spans="1:5" ht="22.5" customHeight="1" x14ac:dyDescent="0.45">
      <c r="A27" s="84"/>
      <c r="B27" s="55" t="s">
        <v>11</v>
      </c>
      <c r="C27" s="29"/>
    </row>
    <row r="28" spans="1:5" ht="22.5" customHeight="1" x14ac:dyDescent="0.5">
      <c r="B28" s="55" t="s">
        <v>12</v>
      </c>
      <c r="C28" s="29"/>
      <c r="E28" s="42"/>
    </row>
    <row r="29" spans="1:5" ht="22.5" customHeight="1" x14ac:dyDescent="0.45">
      <c r="B29" s="55" t="s">
        <v>102</v>
      </c>
      <c r="C29" s="29"/>
    </row>
    <row r="30" spans="1:5" ht="22.5" customHeight="1" x14ac:dyDescent="0.45">
      <c r="B30" s="55" t="s">
        <v>13</v>
      </c>
      <c r="C30" s="29"/>
    </row>
    <row r="31" spans="1:5" ht="22.5" customHeight="1" x14ac:dyDescent="0.45">
      <c r="B31" s="55" t="s">
        <v>14</v>
      </c>
      <c r="C31" s="29"/>
    </row>
    <row r="32" spans="1:5" ht="22.5" customHeight="1" x14ac:dyDescent="0.45">
      <c r="B32" s="55" t="s">
        <v>434</v>
      </c>
      <c r="C32" s="29"/>
    </row>
    <row r="33" spans="1:11" ht="22.5" customHeight="1" x14ac:dyDescent="0.45">
      <c r="B33" s="55" t="s">
        <v>61</v>
      </c>
      <c r="C33" s="29"/>
    </row>
    <row r="34" spans="1:11" ht="15.3" thickBot="1" x14ac:dyDescent="0.55000000000000004">
      <c r="B34" s="55"/>
      <c r="C34" s="85"/>
    </row>
    <row r="35" spans="1:11" ht="15.3" thickBot="1" x14ac:dyDescent="0.55000000000000004">
      <c r="A35" s="84" t="s">
        <v>30</v>
      </c>
      <c r="B35" s="84" t="str">
        <f>'Cover-Input Page'!B15</f>
        <v xml:space="preserve">Segment Type  </v>
      </c>
      <c r="C35" s="95" t="str">
        <f>'Cover-Input Page'!C15</f>
        <v>Small Group</v>
      </c>
    </row>
    <row r="36" spans="1:11" ht="15.3" thickBot="1" x14ac:dyDescent="0.55000000000000004">
      <c r="B36" s="84"/>
      <c r="C36" s="90"/>
    </row>
    <row r="37" spans="1:11" ht="15.3" thickBot="1" x14ac:dyDescent="0.55000000000000004">
      <c r="A37" s="84" t="s">
        <v>31</v>
      </c>
      <c r="B37" s="88" t="str">
        <f>'Cover-Input Page'!B16</f>
        <v>Plan Type:  For-profit or Not-for-profit company</v>
      </c>
      <c r="C37" s="95" t="str">
        <f>'Cover-Input Page'!C16</f>
        <v>Not-for-profit</v>
      </c>
    </row>
    <row r="38" spans="1:11" ht="15" x14ac:dyDescent="0.5">
      <c r="A38" s="42"/>
      <c r="B38" s="55"/>
      <c r="C38" s="85"/>
    </row>
    <row r="39" spans="1:11" ht="15" x14ac:dyDescent="0.5">
      <c r="A39" s="91" t="s">
        <v>32</v>
      </c>
      <c r="B39" s="88" t="s">
        <v>24</v>
      </c>
      <c r="C39" s="85"/>
    </row>
    <row r="40" spans="1:11" ht="15" x14ac:dyDescent="0.5">
      <c r="A40" s="91"/>
      <c r="B40" s="55"/>
      <c r="C40" s="85"/>
    </row>
    <row r="41" spans="1:11" ht="15" x14ac:dyDescent="0.5">
      <c r="A41" s="42"/>
      <c r="B41" s="92" t="s">
        <v>25</v>
      </c>
      <c r="C41" s="85"/>
    </row>
    <row r="42" spans="1:11" ht="15" x14ac:dyDescent="0.5">
      <c r="A42" s="42"/>
      <c r="B42" s="92" t="s">
        <v>253</v>
      </c>
      <c r="C42" s="85"/>
    </row>
    <row r="43" spans="1:11" ht="15.3" thickBot="1" x14ac:dyDescent="0.55000000000000004">
      <c r="A43" s="91"/>
      <c r="B43" s="55"/>
      <c r="C43" s="85"/>
    </row>
    <row r="44" spans="1:11" ht="15" customHeight="1" thickBot="1" x14ac:dyDescent="0.55000000000000004">
      <c r="A44" s="91" t="s">
        <v>187</v>
      </c>
      <c r="B44" s="55" t="s">
        <v>200</v>
      </c>
      <c r="C44" s="96" t="s">
        <v>201</v>
      </c>
    </row>
    <row r="45" spans="1:11" ht="15" x14ac:dyDescent="0.5">
      <c r="A45" s="91"/>
      <c r="B45" s="55"/>
      <c r="C45" s="42"/>
      <c r="E45" s="93"/>
      <c r="F45" s="93"/>
      <c r="G45" s="93"/>
      <c r="H45" s="93"/>
      <c r="I45" s="93"/>
    </row>
    <row r="46" spans="1:11" ht="15" x14ac:dyDescent="0.5">
      <c r="A46" s="91"/>
      <c r="B46" s="92" t="s">
        <v>36</v>
      </c>
      <c r="C46" s="85"/>
      <c r="E46" s="94"/>
      <c r="F46" s="94"/>
      <c r="G46" s="94"/>
      <c r="H46" s="94"/>
      <c r="I46" s="94"/>
      <c r="J46" s="94"/>
      <c r="K46" s="94"/>
    </row>
    <row r="47" spans="1:11" ht="15.3" thickBot="1" x14ac:dyDescent="0.55000000000000004">
      <c r="A47" s="91"/>
      <c r="B47" s="55"/>
      <c r="C47" s="85"/>
    </row>
    <row r="48" spans="1:11" ht="15.3" thickBot="1" x14ac:dyDescent="0.55000000000000004">
      <c r="A48" s="91" t="s">
        <v>184</v>
      </c>
      <c r="B48" s="88" t="s">
        <v>239</v>
      </c>
      <c r="C48" s="96" t="str">
        <f>IF(AND('Cover-Input Page'!C17="New Product",'Cover-Input Page'!C18="Initial"),"Initial",
IF(AND('Cover-Input Page'!C17="New Product",'Cover-Input Page'!C18="resubmission"),"Resubmission",
IF(AND('Cover-Input Page'!C17="Existing Product",'Cover-Input Page'!C18="Initial"),"N/A",
IF(AND('Cover-Input Page'!C17="Existing Product",'Cover-Input Page'!C18="Resubmission"),"N/A",
IF(AND('Cover-Input Page'!C17="Both",'Cover-Input Page'!C18="Initial"),"Initial",
IF(AND('Cover-Input Page'!C17="Both",'Cover-Input Page'!C18="Resubmission"),"Resubmission",""))))))</f>
        <v>Resubmission</v>
      </c>
    </row>
    <row r="49" spans="1:3" ht="15" x14ac:dyDescent="0.5">
      <c r="A49" s="91"/>
      <c r="C49" s="85"/>
    </row>
    <row r="50" spans="1:3" ht="15" x14ac:dyDescent="0.5">
      <c r="A50" s="91" t="s">
        <v>238</v>
      </c>
      <c r="B50" s="55" t="s">
        <v>100</v>
      </c>
      <c r="C50" s="85"/>
    </row>
    <row r="51" spans="1:3" ht="15" x14ac:dyDescent="0.5">
      <c r="A51" s="91"/>
      <c r="B51" s="92" t="s">
        <v>130</v>
      </c>
      <c r="C51" s="85"/>
    </row>
    <row r="52" spans="1:3" ht="15" x14ac:dyDescent="0.5">
      <c r="A52" s="91"/>
      <c r="B52" s="55"/>
      <c r="C52" s="85"/>
    </row>
    <row r="53" spans="1:3" ht="15" x14ac:dyDescent="0.5">
      <c r="A53" s="91"/>
      <c r="B53" s="55"/>
      <c r="C53" s="85"/>
    </row>
    <row r="54" spans="1:3" ht="15" x14ac:dyDescent="0.5">
      <c r="A54" s="91"/>
      <c r="B54" s="55"/>
      <c r="C54" s="85"/>
    </row>
    <row r="55" spans="1:3" ht="15" x14ac:dyDescent="0.5">
      <c r="A55" s="91"/>
      <c r="B55" s="55"/>
      <c r="C55" s="85"/>
    </row>
    <row r="56" spans="1:3" ht="15" x14ac:dyDescent="0.5">
      <c r="A56" s="91"/>
      <c r="B56" s="55"/>
      <c r="C56" s="85"/>
    </row>
    <row r="57" spans="1:3" ht="15" x14ac:dyDescent="0.5">
      <c r="A57" s="91"/>
      <c r="B57" s="55"/>
      <c r="C57" s="85"/>
    </row>
    <row r="58" spans="1:3" ht="15" x14ac:dyDescent="0.5">
      <c r="A58" s="91"/>
      <c r="B58" s="55"/>
      <c r="C58" s="85"/>
    </row>
    <row r="59" spans="1:3" ht="15" x14ac:dyDescent="0.5">
      <c r="A59" s="91"/>
      <c r="B59" s="55"/>
      <c r="C59" s="42"/>
    </row>
    <row r="60" spans="1:3" ht="15" x14ac:dyDescent="0.5">
      <c r="A60" s="91"/>
      <c r="B60" s="55"/>
      <c r="C60" s="42"/>
    </row>
    <row r="61" spans="1:3" ht="15" x14ac:dyDescent="0.5">
      <c r="A61" s="91"/>
      <c r="B61" s="55"/>
      <c r="C61" s="42"/>
    </row>
    <row r="62" spans="1:3" ht="15" x14ac:dyDescent="0.5">
      <c r="A62" s="91"/>
      <c r="B62" s="55"/>
      <c r="C62" s="42"/>
    </row>
    <row r="63" spans="1:3" ht="15" x14ac:dyDescent="0.5">
      <c r="A63" s="91"/>
      <c r="B63" s="55"/>
      <c r="C63" s="42"/>
    </row>
    <row r="64" spans="1:3" ht="15" x14ac:dyDescent="0.5">
      <c r="A64" s="91"/>
      <c r="B64" s="55"/>
      <c r="C64" s="42"/>
    </row>
    <row r="65" spans="1:3" ht="15" x14ac:dyDescent="0.5">
      <c r="A65" s="91"/>
      <c r="B65" s="55"/>
      <c r="C65" s="42"/>
    </row>
    <row r="66" spans="1:3" ht="15" x14ac:dyDescent="0.5">
      <c r="A66" s="91"/>
      <c r="B66" s="55"/>
      <c r="C66" s="42"/>
    </row>
    <row r="67" spans="1:3" ht="15" x14ac:dyDescent="0.5">
      <c r="A67" s="91"/>
      <c r="B67" s="55"/>
      <c r="C67" s="42"/>
    </row>
    <row r="68" spans="1:3" ht="15" x14ac:dyDescent="0.5">
      <c r="A68" s="91"/>
      <c r="B68" s="55"/>
      <c r="C68" s="42"/>
    </row>
    <row r="69" spans="1:3" ht="15" x14ac:dyDescent="0.5">
      <c r="A69" s="91"/>
      <c r="B69" s="55"/>
      <c r="C69" s="42"/>
    </row>
    <row r="70" spans="1:3" ht="15" x14ac:dyDescent="0.5">
      <c r="A70" s="91"/>
      <c r="B70" s="55"/>
      <c r="C70" s="42"/>
    </row>
    <row r="71" spans="1:3" ht="15" x14ac:dyDescent="0.5">
      <c r="A71" s="91"/>
      <c r="B71" s="55"/>
      <c r="C71" s="42"/>
    </row>
    <row r="72" spans="1:3" ht="15" x14ac:dyDescent="0.5">
      <c r="A72" s="91"/>
      <c r="B72" s="55"/>
      <c r="C72" s="42"/>
    </row>
    <row r="73" spans="1:3" ht="15" x14ac:dyDescent="0.5">
      <c r="A73" s="91"/>
      <c r="B73" s="55"/>
      <c r="C73" s="42"/>
    </row>
    <row r="74" spans="1:3" ht="15" x14ac:dyDescent="0.5">
      <c r="A74" s="91"/>
      <c r="B74" s="55"/>
      <c r="C74" s="42"/>
    </row>
    <row r="75" spans="1:3" ht="15" x14ac:dyDescent="0.5">
      <c r="A75" s="91"/>
      <c r="B75" s="55"/>
      <c r="C75" s="42"/>
    </row>
    <row r="76" spans="1:3" ht="15" x14ac:dyDescent="0.5">
      <c r="A76" s="91"/>
      <c r="B76" s="55"/>
      <c r="C76" s="42"/>
    </row>
    <row r="77" spans="1:3" ht="15" x14ac:dyDescent="0.5">
      <c r="A77" s="91"/>
      <c r="B77" s="55"/>
      <c r="C77" s="42"/>
    </row>
    <row r="78" spans="1:3" ht="15" x14ac:dyDescent="0.5">
      <c r="A78" s="91"/>
      <c r="B78" s="55"/>
      <c r="C78" s="42"/>
    </row>
    <row r="79" spans="1:3" ht="15" x14ac:dyDescent="0.5">
      <c r="A79" s="91"/>
      <c r="B79" s="55"/>
      <c r="C79" s="42"/>
    </row>
    <row r="80" spans="1:3" ht="15" x14ac:dyDescent="0.5">
      <c r="A80" s="91"/>
      <c r="B80" s="55"/>
      <c r="C80" s="42"/>
    </row>
    <row r="81" spans="1:3" ht="15" x14ac:dyDescent="0.5">
      <c r="A81" s="91"/>
      <c r="B81" s="55"/>
      <c r="C81" s="42"/>
    </row>
    <row r="82" spans="1:3" ht="15" x14ac:dyDescent="0.5">
      <c r="A82" s="91"/>
      <c r="B82" s="55"/>
      <c r="C82" s="42"/>
    </row>
    <row r="83" spans="1:3" ht="15" x14ac:dyDescent="0.5">
      <c r="A83" s="91"/>
      <c r="B83" s="55"/>
      <c r="C83" s="42"/>
    </row>
    <row r="84" spans="1:3" ht="15" x14ac:dyDescent="0.5">
      <c r="A84" s="91"/>
      <c r="B84" s="55"/>
      <c r="C84" s="42"/>
    </row>
    <row r="85" spans="1:3" ht="15" x14ac:dyDescent="0.5">
      <c r="A85" s="91"/>
      <c r="B85" s="55"/>
      <c r="C85" s="42"/>
    </row>
    <row r="86" spans="1:3" ht="15" x14ac:dyDescent="0.5">
      <c r="A86" s="91"/>
      <c r="B86" s="55"/>
      <c r="C86" s="42"/>
    </row>
    <row r="87" spans="1:3" ht="15" x14ac:dyDescent="0.5">
      <c r="A87" s="91"/>
      <c r="B87" s="55"/>
      <c r="C87" s="42"/>
    </row>
    <row r="88" spans="1:3" ht="15" x14ac:dyDescent="0.5">
      <c r="A88" s="91"/>
      <c r="B88" s="55"/>
      <c r="C88" s="42"/>
    </row>
    <row r="89" spans="1:3" ht="15" x14ac:dyDescent="0.5">
      <c r="A89" s="91"/>
      <c r="B89" s="55"/>
      <c r="C89" s="42"/>
    </row>
    <row r="90" spans="1:3" ht="15" x14ac:dyDescent="0.5">
      <c r="A90" s="91"/>
      <c r="B90" s="55"/>
      <c r="C90" s="42"/>
    </row>
    <row r="91" spans="1:3" ht="15" x14ac:dyDescent="0.5">
      <c r="A91" s="91"/>
      <c r="B91" s="55"/>
      <c r="C91" s="42"/>
    </row>
    <row r="92" spans="1:3" ht="15" x14ac:dyDescent="0.5">
      <c r="A92" s="91"/>
      <c r="B92" s="55"/>
      <c r="C92" s="42"/>
    </row>
    <row r="93" spans="1:3" ht="15" x14ac:dyDescent="0.5">
      <c r="A93" s="91"/>
      <c r="B93" s="55"/>
      <c r="C93" s="42"/>
    </row>
    <row r="94" spans="1:3" ht="15" x14ac:dyDescent="0.5">
      <c r="A94" s="91"/>
      <c r="B94" s="55"/>
      <c r="C94" s="42"/>
    </row>
    <row r="95" spans="1:3" ht="15" x14ac:dyDescent="0.5">
      <c r="A95" s="91"/>
      <c r="B95" s="55"/>
      <c r="C95" s="42"/>
    </row>
    <row r="96" spans="1:3" ht="15" x14ac:dyDescent="0.5">
      <c r="A96" s="91"/>
      <c r="B96" s="55"/>
      <c r="C96" s="42"/>
    </row>
    <row r="97" spans="1:3" ht="15" x14ac:dyDescent="0.5">
      <c r="A97" s="91"/>
      <c r="B97" s="55"/>
      <c r="C97" s="42"/>
    </row>
    <row r="98" spans="1:3" ht="15" x14ac:dyDescent="0.5">
      <c r="A98" s="91"/>
      <c r="B98" s="55"/>
      <c r="C98" s="42"/>
    </row>
    <row r="99" spans="1:3" ht="15" x14ac:dyDescent="0.5">
      <c r="A99" s="91"/>
      <c r="B99" s="55"/>
      <c r="C99" s="42"/>
    </row>
    <row r="100" spans="1:3" ht="15" x14ac:dyDescent="0.5">
      <c r="A100" s="91"/>
      <c r="B100" s="55"/>
      <c r="C100" s="42"/>
    </row>
    <row r="101" spans="1:3" ht="15" x14ac:dyDescent="0.5">
      <c r="A101" s="91"/>
      <c r="B101" s="55"/>
      <c r="C101" s="42"/>
    </row>
    <row r="102" spans="1:3" ht="15" x14ac:dyDescent="0.5">
      <c r="A102" s="91"/>
      <c r="B102" s="55"/>
      <c r="C102" s="42"/>
    </row>
    <row r="103" spans="1:3" ht="15" x14ac:dyDescent="0.5">
      <c r="A103" s="91"/>
      <c r="B103" s="55"/>
      <c r="C103" s="42"/>
    </row>
    <row r="104" spans="1:3" ht="15" x14ac:dyDescent="0.5">
      <c r="A104" s="91"/>
      <c r="B104" s="55"/>
      <c r="C104" s="42"/>
    </row>
    <row r="105" spans="1:3" ht="15" x14ac:dyDescent="0.5">
      <c r="A105" s="91"/>
      <c r="B105" s="55"/>
      <c r="C105" s="42"/>
    </row>
    <row r="106" spans="1:3" ht="15" x14ac:dyDescent="0.5">
      <c r="A106" s="91"/>
      <c r="B106" s="55"/>
      <c r="C106" s="42"/>
    </row>
    <row r="107" spans="1:3" ht="15" x14ac:dyDescent="0.5">
      <c r="A107" s="91"/>
      <c r="B107" s="55"/>
      <c r="C107" s="42"/>
    </row>
    <row r="108" spans="1:3" ht="15" x14ac:dyDescent="0.5">
      <c r="A108" s="91"/>
      <c r="B108" s="55"/>
      <c r="C108" s="42"/>
    </row>
    <row r="109" spans="1:3" ht="15" x14ac:dyDescent="0.5">
      <c r="A109" s="91"/>
      <c r="B109" s="55"/>
      <c r="C109" s="42"/>
    </row>
    <row r="110" spans="1:3" ht="15" x14ac:dyDescent="0.5">
      <c r="A110" s="91"/>
      <c r="B110" s="55"/>
      <c r="C110" s="42"/>
    </row>
    <row r="111" spans="1:3" ht="15" x14ac:dyDescent="0.5">
      <c r="A111" s="91"/>
      <c r="B111" s="55"/>
      <c r="C111" s="42"/>
    </row>
    <row r="112" spans="1:3" ht="15" x14ac:dyDescent="0.5">
      <c r="A112" s="91"/>
      <c r="B112" s="55"/>
      <c r="C112" s="42"/>
    </row>
    <row r="113" spans="1:3" ht="15" x14ac:dyDescent="0.5">
      <c r="A113" s="91"/>
      <c r="B113" s="55"/>
      <c r="C113" s="42"/>
    </row>
    <row r="114" spans="1:3" ht="15" x14ac:dyDescent="0.5">
      <c r="A114" s="91"/>
      <c r="B114" s="55"/>
      <c r="C114" s="42"/>
    </row>
    <row r="115" spans="1:3" ht="15" x14ac:dyDescent="0.5">
      <c r="A115" s="91"/>
      <c r="B115" s="55"/>
      <c r="C115" s="42"/>
    </row>
    <row r="116" spans="1:3" ht="15" x14ac:dyDescent="0.5">
      <c r="A116" s="91"/>
      <c r="B116" s="55"/>
      <c r="C116" s="42"/>
    </row>
    <row r="117" spans="1:3" ht="15" x14ac:dyDescent="0.5">
      <c r="A117" s="91"/>
      <c r="B117" s="55"/>
      <c r="C117" s="42"/>
    </row>
    <row r="118" spans="1:3" ht="15" x14ac:dyDescent="0.5">
      <c r="A118" s="91"/>
      <c r="B118" s="55"/>
      <c r="C118" s="42"/>
    </row>
    <row r="119" spans="1:3" ht="15" x14ac:dyDescent="0.5">
      <c r="A119" s="91"/>
      <c r="B119" s="55"/>
      <c r="C119" s="42"/>
    </row>
    <row r="120" spans="1:3" ht="15" x14ac:dyDescent="0.5">
      <c r="A120" s="91"/>
      <c r="B120" s="55"/>
      <c r="C120" s="42"/>
    </row>
    <row r="121" spans="1:3" ht="15" x14ac:dyDescent="0.5">
      <c r="A121" s="91"/>
      <c r="B121" s="55"/>
      <c r="C121" s="42"/>
    </row>
    <row r="122" spans="1:3" ht="15" x14ac:dyDescent="0.5">
      <c r="A122" s="91"/>
      <c r="B122" s="55"/>
      <c r="C122" s="42"/>
    </row>
    <row r="123" spans="1:3" ht="15" x14ac:dyDescent="0.5">
      <c r="A123" s="91"/>
      <c r="B123" s="55"/>
      <c r="C123" s="42"/>
    </row>
    <row r="124" spans="1:3" ht="15" x14ac:dyDescent="0.5">
      <c r="A124" s="91"/>
      <c r="B124" s="55"/>
      <c r="C124" s="42"/>
    </row>
    <row r="125" spans="1:3" ht="15" x14ac:dyDescent="0.5">
      <c r="A125" s="91"/>
      <c r="B125" s="55"/>
      <c r="C125" s="42"/>
    </row>
    <row r="126" spans="1:3" ht="15" x14ac:dyDescent="0.5">
      <c r="A126" s="91"/>
      <c r="B126" s="55"/>
      <c r="C126" s="42"/>
    </row>
    <row r="127" spans="1:3" ht="15" x14ac:dyDescent="0.5">
      <c r="A127" s="91"/>
      <c r="B127" s="55"/>
      <c r="C127" s="42"/>
    </row>
    <row r="128" spans="1:3" ht="15" x14ac:dyDescent="0.5">
      <c r="A128" s="91"/>
      <c r="B128" s="55"/>
      <c r="C128" s="42"/>
    </row>
    <row r="129" spans="1:3" ht="15" x14ac:dyDescent="0.5">
      <c r="A129" s="91"/>
      <c r="B129" s="55"/>
      <c r="C129" s="42"/>
    </row>
    <row r="130" spans="1:3" ht="15" x14ac:dyDescent="0.5">
      <c r="A130" s="91"/>
      <c r="B130" s="55"/>
      <c r="C130" s="42"/>
    </row>
    <row r="131" spans="1:3" ht="15" x14ac:dyDescent="0.5">
      <c r="A131" s="91"/>
      <c r="B131" s="55"/>
      <c r="C131" s="42"/>
    </row>
    <row r="132" spans="1:3" ht="15" x14ac:dyDescent="0.5">
      <c r="A132" s="91"/>
      <c r="B132" s="55"/>
      <c r="C132" s="42"/>
    </row>
    <row r="133" spans="1:3" ht="15" x14ac:dyDescent="0.5">
      <c r="A133" s="91"/>
      <c r="B133" s="55"/>
      <c r="C133" s="42"/>
    </row>
    <row r="134" spans="1:3" ht="15" x14ac:dyDescent="0.5">
      <c r="A134" s="91"/>
      <c r="B134" s="55"/>
      <c r="C134" s="42"/>
    </row>
    <row r="135" spans="1:3" ht="15" x14ac:dyDescent="0.5">
      <c r="A135" s="91"/>
      <c r="B135" s="55"/>
      <c r="C135" s="42"/>
    </row>
    <row r="136" spans="1:3" ht="15" x14ac:dyDescent="0.5">
      <c r="A136" s="91"/>
      <c r="B136" s="55"/>
      <c r="C136" s="42"/>
    </row>
    <row r="137" spans="1:3" ht="15" x14ac:dyDescent="0.5">
      <c r="A137" s="91"/>
      <c r="B137" s="55"/>
      <c r="C137" s="42"/>
    </row>
    <row r="138" spans="1:3" ht="15" x14ac:dyDescent="0.5">
      <c r="A138" s="91"/>
      <c r="B138" s="55"/>
      <c r="C138" s="42"/>
    </row>
    <row r="139" spans="1:3" ht="15" x14ac:dyDescent="0.5">
      <c r="A139" s="91"/>
      <c r="B139" s="55"/>
      <c r="C139" s="42"/>
    </row>
    <row r="140" spans="1:3" ht="15" x14ac:dyDescent="0.5">
      <c r="A140" s="91"/>
      <c r="B140" s="55"/>
      <c r="C140" s="42"/>
    </row>
    <row r="141" spans="1:3" ht="15" x14ac:dyDescent="0.5">
      <c r="A141" s="91"/>
      <c r="B141" s="55"/>
      <c r="C141" s="42"/>
    </row>
    <row r="142" spans="1:3" ht="15" x14ac:dyDescent="0.5">
      <c r="A142" s="91"/>
      <c r="B142" s="55"/>
      <c r="C142" s="42"/>
    </row>
    <row r="143" spans="1:3" ht="15" x14ac:dyDescent="0.5">
      <c r="A143" s="91"/>
      <c r="B143" s="55"/>
      <c r="C143" s="42"/>
    </row>
    <row r="144" spans="1:3" ht="15" x14ac:dyDescent="0.5">
      <c r="A144" s="91"/>
      <c r="B144" s="55"/>
      <c r="C144" s="42"/>
    </row>
    <row r="145" spans="1:3" ht="15" x14ac:dyDescent="0.5">
      <c r="A145" s="91"/>
      <c r="B145" s="55"/>
      <c r="C145" s="42"/>
    </row>
    <row r="146" spans="1:3" ht="15" x14ac:dyDescent="0.5">
      <c r="A146" s="91"/>
      <c r="B146" s="55"/>
      <c r="C146" s="42"/>
    </row>
    <row r="147" spans="1:3" ht="15" x14ac:dyDescent="0.5">
      <c r="A147" s="91"/>
      <c r="B147" s="55"/>
      <c r="C147" s="42"/>
    </row>
    <row r="148" spans="1:3" ht="15" x14ac:dyDescent="0.5">
      <c r="A148" s="91"/>
      <c r="B148" s="55"/>
      <c r="C148" s="42"/>
    </row>
    <row r="149" spans="1:3" ht="15" x14ac:dyDescent="0.5">
      <c r="A149" s="91"/>
      <c r="B149" s="55"/>
      <c r="C149" s="42"/>
    </row>
    <row r="150" spans="1:3" ht="15" x14ac:dyDescent="0.5">
      <c r="A150" s="91"/>
      <c r="B150" s="55"/>
      <c r="C150" s="42"/>
    </row>
    <row r="151" spans="1:3" ht="15" x14ac:dyDescent="0.5">
      <c r="A151" s="91"/>
      <c r="B151" s="55"/>
      <c r="C151" s="42"/>
    </row>
    <row r="152" spans="1:3" ht="15" x14ac:dyDescent="0.5">
      <c r="A152" s="91"/>
      <c r="B152" s="55"/>
      <c r="C152" s="42"/>
    </row>
    <row r="153" spans="1:3" ht="15" x14ac:dyDescent="0.5">
      <c r="A153" s="91"/>
      <c r="B153" s="55"/>
      <c r="C153" s="42"/>
    </row>
    <row r="154" spans="1:3" ht="15" x14ac:dyDescent="0.5">
      <c r="A154" s="91"/>
      <c r="B154" s="55"/>
      <c r="C154" s="42"/>
    </row>
    <row r="155" spans="1:3" ht="15" x14ac:dyDescent="0.5">
      <c r="A155" s="91"/>
      <c r="B155" s="55"/>
      <c r="C155" s="42"/>
    </row>
    <row r="156" spans="1:3" ht="15" x14ac:dyDescent="0.5">
      <c r="A156" s="91"/>
      <c r="B156" s="55"/>
      <c r="C156" s="42"/>
    </row>
    <row r="157" spans="1:3" ht="15" x14ac:dyDescent="0.5">
      <c r="A157" s="91"/>
      <c r="B157" s="55"/>
      <c r="C157" s="42"/>
    </row>
    <row r="158" spans="1:3" ht="15" x14ac:dyDescent="0.5">
      <c r="A158" s="91"/>
      <c r="B158" s="55"/>
      <c r="C158" s="42"/>
    </row>
    <row r="159" spans="1:3" ht="15" x14ac:dyDescent="0.5">
      <c r="A159" s="91"/>
      <c r="B159" s="55"/>
      <c r="C159" s="42"/>
    </row>
    <row r="160" spans="1:3" ht="15" x14ac:dyDescent="0.5">
      <c r="A160" s="91"/>
      <c r="B160" s="55"/>
      <c r="C160" s="42"/>
    </row>
    <row r="161" spans="1:3" ht="15" x14ac:dyDescent="0.5">
      <c r="A161" s="91"/>
      <c r="B161" s="55"/>
      <c r="C161" s="42"/>
    </row>
    <row r="162" spans="1:3" ht="15" x14ac:dyDescent="0.5">
      <c r="A162" s="91"/>
      <c r="B162" s="55"/>
      <c r="C162" s="42"/>
    </row>
    <row r="163" spans="1:3" ht="15" x14ac:dyDescent="0.5">
      <c r="A163" s="91"/>
      <c r="B163" s="55"/>
      <c r="C163" s="42"/>
    </row>
    <row r="164" spans="1:3" ht="15" x14ac:dyDescent="0.5">
      <c r="A164" s="91"/>
      <c r="B164" s="55"/>
      <c r="C164" s="42"/>
    </row>
    <row r="165" spans="1:3" ht="15" x14ac:dyDescent="0.5">
      <c r="A165" s="91"/>
      <c r="B165" s="55"/>
      <c r="C165" s="42"/>
    </row>
    <row r="166" spans="1:3" ht="15" x14ac:dyDescent="0.5">
      <c r="A166" s="91"/>
      <c r="B166" s="55"/>
      <c r="C166" s="42"/>
    </row>
    <row r="167" spans="1:3" ht="15" x14ac:dyDescent="0.5">
      <c r="A167" s="91"/>
      <c r="B167" s="55"/>
      <c r="C167" s="42"/>
    </row>
    <row r="168" spans="1:3" ht="15" x14ac:dyDescent="0.5">
      <c r="A168" s="91"/>
      <c r="B168" s="55"/>
      <c r="C168" s="42"/>
    </row>
    <row r="169" spans="1:3" ht="15" x14ac:dyDescent="0.5">
      <c r="A169" s="91"/>
      <c r="B169" s="55"/>
      <c r="C169" s="42"/>
    </row>
    <row r="170" spans="1:3" ht="15" x14ac:dyDescent="0.5">
      <c r="A170" s="91"/>
      <c r="B170" s="55"/>
      <c r="C170" s="42"/>
    </row>
    <row r="171" spans="1:3" ht="15" x14ac:dyDescent="0.5">
      <c r="A171" s="91"/>
      <c r="B171" s="55"/>
      <c r="C171" s="42"/>
    </row>
    <row r="172" spans="1:3" ht="15" x14ac:dyDescent="0.5">
      <c r="A172" s="91"/>
      <c r="B172" s="55"/>
      <c r="C172" s="42"/>
    </row>
    <row r="173" spans="1:3" ht="15" x14ac:dyDescent="0.5">
      <c r="A173" s="91"/>
      <c r="B173" s="55"/>
      <c r="C173" s="42"/>
    </row>
    <row r="174" spans="1:3" ht="15" x14ac:dyDescent="0.5">
      <c r="A174" s="91"/>
      <c r="B174" s="55"/>
      <c r="C174" s="42"/>
    </row>
    <row r="175" spans="1:3" ht="15" x14ac:dyDescent="0.5">
      <c r="A175" s="91"/>
      <c r="B175" s="55"/>
      <c r="C175" s="42"/>
    </row>
    <row r="176" spans="1:3" ht="15" x14ac:dyDescent="0.5">
      <c r="A176" s="91"/>
      <c r="B176" s="55"/>
      <c r="C176" s="42"/>
    </row>
    <row r="177" spans="1:3" ht="15" x14ac:dyDescent="0.5">
      <c r="A177" s="91"/>
      <c r="B177" s="55"/>
      <c r="C177" s="42"/>
    </row>
    <row r="178" spans="1:3" ht="15" x14ac:dyDescent="0.5">
      <c r="A178" s="91"/>
      <c r="B178" s="55"/>
      <c r="C178" s="42"/>
    </row>
    <row r="179" spans="1:3" ht="15" x14ac:dyDescent="0.5">
      <c r="A179" s="91"/>
      <c r="B179" s="55"/>
      <c r="C179" s="42"/>
    </row>
    <row r="180" spans="1:3" ht="15" x14ac:dyDescent="0.5">
      <c r="A180" s="91"/>
      <c r="B180" s="55"/>
      <c r="C180" s="42"/>
    </row>
    <row r="181" spans="1:3" ht="15" x14ac:dyDescent="0.5">
      <c r="A181" s="91"/>
      <c r="B181" s="55"/>
      <c r="C181" s="42"/>
    </row>
    <row r="182" spans="1:3" ht="15" x14ac:dyDescent="0.5">
      <c r="A182" s="91"/>
      <c r="B182" s="55"/>
      <c r="C182" s="42"/>
    </row>
    <row r="183" spans="1:3" ht="15" x14ac:dyDescent="0.5">
      <c r="A183" s="91"/>
      <c r="B183" s="55"/>
      <c r="C183" s="42"/>
    </row>
    <row r="184" spans="1:3" ht="15" x14ac:dyDescent="0.5">
      <c r="A184" s="91"/>
      <c r="B184" s="55"/>
      <c r="C184" s="42"/>
    </row>
    <row r="185" spans="1:3" ht="15" x14ac:dyDescent="0.5">
      <c r="A185" s="91"/>
      <c r="B185" s="55"/>
      <c r="C185" s="42"/>
    </row>
    <row r="186" spans="1:3" ht="15" x14ac:dyDescent="0.5">
      <c r="A186" s="91"/>
      <c r="B186" s="55"/>
      <c r="C186" s="42"/>
    </row>
    <row r="187" spans="1:3" ht="15" x14ac:dyDescent="0.5">
      <c r="A187" s="91"/>
      <c r="B187" s="55"/>
      <c r="C187" s="42"/>
    </row>
    <row r="188" spans="1:3" ht="15" x14ac:dyDescent="0.5">
      <c r="A188" s="91"/>
      <c r="B188" s="55"/>
      <c r="C188" s="42"/>
    </row>
    <row r="189" spans="1:3" ht="15" x14ac:dyDescent="0.5">
      <c r="A189" s="91"/>
      <c r="B189" s="55"/>
      <c r="C189" s="42"/>
    </row>
    <row r="190" spans="1:3" ht="15" x14ac:dyDescent="0.5">
      <c r="A190" s="91"/>
      <c r="B190" s="55"/>
      <c r="C190" s="42"/>
    </row>
    <row r="191" spans="1:3" ht="15" x14ac:dyDescent="0.5">
      <c r="A191" s="91"/>
      <c r="B191" s="55"/>
      <c r="C191" s="42"/>
    </row>
    <row r="192" spans="1:3" ht="15" x14ac:dyDescent="0.5">
      <c r="A192" s="91"/>
      <c r="B192" s="55"/>
      <c r="C192" s="42"/>
    </row>
    <row r="193" spans="1:3" ht="15" x14ac:dyDescent="0.5">
      <c r="A193" s="91"/>
      <c r="B193" s="55"/>
      <c r="C193" s="42"/>
    </row>
    <row r="194" spans="1:3" ht="15" x14ac:dyDescent="0.5">
      <c r="A194" s="91"/>
      <c r="B194" s="55"/>
      <c r="C194" s="42"/>
    </row>
    <row r="195" spans="1:3" ht="15" x14ac:dyDescent="0.5">
      <c r="A195" s="91"/>
      <c r="B195" s="55"/>
      <c r="C195" s="42"/>
    </row>
    <row r="196" spans="1:3" ht="15" x14ac:dyDescent="0.5">
      <c r="A196" s="91"/>
      <c r="B196" s="55"/>
      <c r="C196" s="42"/>
    </row>
    <row r="197" spans="1:3" ht="15" x14ac:dyDescent="0.5">
      <c r="A197" s="91"/>
      <c r="B197" s="55"/>
      <c r="C197" s="42"/>
    </row>
    <row r="198" spans="1:3" ht="15" x14ac:dyDescent="0.5">
      <c r="A198" s="91"/>
      <c r="B198" s="55"/>
      <c r="C198" s="42"/>
    </row>
    <row r="199" spans="1:3" ht="15" x14ac:dyDescent="0.5">
      <c r="A199" s="91"/>
      <c r="B199" s="55"/>
      <c r="C199" s="42"/>
    </row>
    <row r="200" spans="1:3" ht="15" x14ac:dyDescent="0.5">
      <c r="A200" s="91"/>
      <c r="B200" s="55"/>
      <c r="C200" s="42"/>
    </row>
    <row r="201" spans="1:3" ht="15" x14ac:dyDescent="0.5">
      <c r="A201" s="91"/>
      <c r="B201" s="55"/>
      <c r="C201" s="42"/>
    </row>
    <row r="202" spans="1:3" ht="15" x14ac:dyDescent="0.5">
      <c r="A202" s="91"/>
      <c r="B202" s="55"/>
      <c r="C202" s="42"/>
    </row>
    <row r="203" spans="1:3" ht="15" x14ac:dyDescent="0.5">
      <c r="A203" s="91"/>
      <c r="B203" s="55"/>
      <c r="C203" s="42"/>
    </row>
    <row r="204" spans="1:3" ht="15" x14ac:dyDescent="0.5">
      <c r="A204" s="91"/>
      <c r="B204" s="55"/>
      <c r="C204" s="42"/>
    </row>
    <row r="205" spans="1:3" ht="15" x14ac:dyDescent="0.5">
      <c r="A205" s="91"/>
      <c r="B205" s="55"/>
      <c r="C205" s="42"/>
    </row>
    <row r="206" spans="1:3" ht="15" x14ac:dyDescent="0.5">
      <c r="A206" s="91"/>
      <c r="B206" s="55"/>
      <c r="C206" s="42"/>
    </row>
    <row r="207" spans="1:3" ht="15" x14ac:dyDescent="0.5">
      <c r="A207" s="91"/>
      <c r="B207" s="55"/>
      <c r="C207" s="42"/>
    </row>
    <row r="208" spans="1:3" ht="15" x14ac:dyDescent="0.5">
      <c r="A208" s="91"/>
      <c r="B208" s="55"/>
      <c r="C208" s="42"/>
    </row>
    <row r="209" spans="1:3" ht="15" x14ac:dyDescent="0.5">
      <c r="A209" s="91"/>
      <c r="B209" s="55"/>
      <c r="C209" s="42"/>
    </row>
    <row r="210" spans="1:3" ht="15" x14ac:dyDescent="0.5">
      <c r="A210" s="91"/>
      <c r="B210" s="55"/>
      <c r="C210" s="42"/>
    </row>
    <row r="211" spans="1:3" ht="15" x14ac:dyDescent="0.5">
      <c r="A211" s="91"/>
      <c r="B211" s="55"/>
      <c r="C211" s="42"/>
    </row>
    <row r="212" spans="1:3" ht="15" x14ac:dyDescent="0.5">
      <c r="A212" s="91"/>
      <c r="B212" s="55"/>
      <c r="C212" s="42"/>
    </row>
    <row r="213" spans="1:3" ht="15" x14ac:dyDescent="0.5">
      <c r="A213" s="91"/>
      <c r="B213" s="55"/>
      <c r="C213" s="42"/>
    </row>
    <row r="214" spans="1:3" ht="15" x14ac:dyDescent="0.5">
      <c r="A214" s="91"/>
      <c r="B214" s="55"/>
      <c r="C214" s="42"/>
    </row>
    <row r="215" spans="1:3" ht="15" x14ac:dyDescent="0.5">
      <c r="A215" s="91"/>
      <c r="B215" s="55"/>
      <c r="C215" s="42"/>
    </row>
    <row r="216" spans="1:3" ht="15" x14ac:dyDescent="0.5">
      <c r="A216" s="91"/>
      <c r="B216" s="55"/>
      <c r="C216" s="42"/>
    </row>
    <row r="217" spans="1:3" ht="15" x14ac:dyDescent="0.5">
      <c r="A217" s="91"/>
      <c r="B217" s="55"/>
      <c r="C217" s="42"/>
    </row>
    <row r="218" spans="1:3" ht="15" x14ac:dyDescent="0.5">
      <c r="A218" s="91"/>
      <c r="B218" s="55"/>
      <c r="C218" s="42"/>
    </row>
    <row r="219" spans="1:3" ht="15" x14ac:dyDescent="0.5">
      <c r="A219" s="91"/>
      <c r="B219" s="55"/>
      <c r="C219" s="42"/>
    </row>
    <row r="220" spans="1:3" ht="15" x14ac:dyDescent="0.5">
      <c r="A220" s="91"/>
      <c r="B220" s="55"/>
      <c r="C220" s="42"/>
    </row>
    <row r="221" spans="1:3" ht="15" x14ac:dyDescent="0.5">
      <c r="A221" s="91"/>
      <c r="B221" s="55"/>
      <c r="C221" s="42"/>
    </row>
    <row r="222" spans="1:3" ht="15" x14ac:dyDescent="0.5">
      <c r="A222" s="91"/>
      <c r="B222" s="55"/>
      <c r="C222" s="42"/>
    </row>
    <row r="223" spans="1:3" ht="15" x14ac:dyDescent="0.5">
      <c r="A223" s="91"/>
      <c r="B223" s="55"/>
      <c r="C223" s="42"/>
    </row>
    <row r="224" spans="1:3" ht="15" x14ac:dyDescent="0.5">
      <c r="A224" s="91"/>
      <c r="B224" s="55"/>
      <c r="C224" s="42"/>
    </row>
    <row r="225" spans="1:3" ht="15" x14ac:dyDescent="0.5">
      <c r="A225" s="91"/>
      <c r="B225" s="55"/>
      <c r="C225" s="42"/>
    </row>
    <row r="226" spans="1:3" ht="15" x14ac:dyDescent="0.5">
      <c r="A226" s="91"/>
      <c r="B226" s="55"/>
      <c r="C226" s="42"/>
    </row>
    <row r="227" spans="1:3" ht="15" x14ac:dyDescent="0.5">
      <c r="A227" s="91"/>
      <c r="B227" s="55"/>
      <c r="C227" s="42"/>
    </row>
    <row r="228" spans="1:3" ht="15" x14ac:dyDescent="0.5">
      <c r="A228" s="91"/>
      <c r="B228" s="55"/>
      <c r="C228" s="42"/>
    </row>
    <row r="229" spans="1:3" ht="15" x14ac:dyDescent="0.5">
      <c r="A229" s="91"/>
      <c r="B229" s="55"/>
      <c r="C229" s="42"/>
    </row>
    <row r="230" spans="1:3" ht="15" x14ac:dyDescent="0.5">
      <c r="A230" s="91"/>
      <c r="B230" s="55"/>
      <c r="C230" s="42"/>
    </row>
    <row r="231" spans="1:3" ht="15" x14ac:dyDescent="0.5">
      <c r="A231" s="91"/>
      <c r="B231" s="55"/>
      <c r="C231" s="42"/>
    </row>
    <row r="232" spans="1:3" ht="15" x14ac:dyDescent="0.5">
      <c r="A232" s="91"/>
      <c r="B232" s="55"/>
      <c r="C232" s="42"/>
    </row>
    <row r="233" spans="1:3" ht="15" x14ac:dyDescent="0.5">
      <c r="A233" s="91"/>
      <c r="B233" s="55"/>
      <c r="C233" s="42"/>
    </row>
    <row r="234" spans="1:3" ht="15" x14ac:dyDescent="0.5">
      <c r="A234" s="91"/>
      <c r="B234" s="55"/>
      <c r="C234" s="42"/>
    </row>
    <row r="235" spans="1:3" ht="15" x14ac:dyDescent="0.5">
      <c r="A235" s="91"/>
      <c r="B235" s="55"/>
      <c r="C235" s="42"/>
    </row>
    <row r="236" spans="1:3" ht="15" x14ac:dyDescent="0.5">
      <c r="A236" s="91"/>
      <c r="B236" s="55"/>
      <c r="C236" s="42"/>
    </row>
    <row r="237" spans="1:3" ht="15" x14ac:dyDescent="0.5">
      <c r="A237" s="91"/>
      <c r="B237" s="55"/>
      <c r="C237" s="42"/>
    </row>
    <row r="238" spans="1:3" ht="15" x14ac:dyDescent="0.5">
      <c r="A238" s="91"/>
      <c r="B238" s="55"/>
      <c r="C238" s="42"/>
    </row>
    <row r="239" spans="1:3" ht="15" x14ac:dyDescent="0.5">
      <c r="A239" s="91"/>
      <c r="B239" s="55"/>
      <c r="C239" s="42"/>
    </row>
    <row r="240" spans="1:3" ht="15" x14ac:dyDescent="0.5">
      <c r="A240" s="91"/>
      <c r="B240" s="55"/>
      <c r="C240" s="42"/>
    </row>
    <row r="241" spans="1:3" ht="15" x14ac:dyDescent="0.5">
      <c r="A241" s="91"/>
      <c r="B241" s="55"/>
      <c r="C241" s="42"/>
    </row>
    <row r="242" spans="1:3" ht="15" x14ac:dyDescent="0.5">
      <c r="A242" s="91"/>
      <c r="B242" s="55"/>
      <c r="C242" s="42"/>
    </row>
    <row r="243" spans="1:3" ht="15" x14ac:dyDescent="0.5">
      <c r="A243" s="91"/>
      <c r="B243" s="55"/>
      <c r="C243" s="42"/>
    </row>
    <row r="244" spans="1:3" ht="15" x14ac:dyDescent="0.5">
      <c r="A244" s="91"/>
      <c r="B244" s="55"/>
      <c r="C244" s="42"/>
    </row>
    <row r="245" spans="1:3" ht="15" x14ac:dyDescent="0.5">
      <c r="A245" s="91"/>
      <c r="B245" s="55"/>
      <c r="C245" s="42"/>
    </row>
    <row r="246" spans="1:3" ht="15" x14ac:dyDescent="0.5">
      <c r="A246" s="91"/>
      <c r="B246" s="55"/>
      <c r="C246" s="42"/>
    </row>
    <row r="247" spans="1:3" ht="15" x14ac:dyDescent="0.5">
      <c r="A247" s="91"/>
      <c r="B247" s="55"/>
      <c r="C247" s="42"/>
    </row>
    <row r="248" spans="1:3" ht="15" x14ac:dyDescent="0.5">
      <c r="A248" s="91"/>
      <c r="B248" s="55"/>
      <c r="C248" s="42"/>
    </row>
    <row r="249" spans="1:3" ht="15" x14ac:dyDescent="0.5">
      <c r="A249" s="91"/>
      <c r="B249" s="55"/>
      <c r="C249" s="42"/>
    </row>
    <row r="250" spans="1:3" ht="15" x14ac:dyDescent="0.5">
      <c r="A250" s="91"/>
      <c r="B250" s="55"/>
      <c r="C250" s="42"/>
    </row>
    <row r="251" spans="1:3" ht="15" x14ac:dyDescent="0.5">
      <c r="A251" s="91"/>
      <c r="B251" s="55"/>
      <c r="C251" s="42"/>
    </row>
    <row r="252" spans="1:3" ht="15" x14ac:dyDescent="0.5">
      <c r="A252" s="91"/>
      <c r="B252" s="55"/>
      <c r="C252" s="42"/>
    </row>
    <row r="253" spans="1:3" ht="15" x14ac:dyDescent="0.5">
      <c r="A253" s="91"/>
      <c r="B253" s="55"/>
      <c r="C253" s="42"/>
    </row>
    <row r="254" spans="1:3" ht="15" x14ac:dyDescent="0.5">
      <c r="A254" s="91"/>
      <c r="B254" s="55"/>
      <c r="C254" s="42"/>
    </row>
    <row r="255" spans="1:3" ht="15" x14ac:dyDescent="0.5">
      <c r="A255" s="91"/>
      <c r="B255" s="55"/>
      <c r="C255" s="42"/>
    </row>
    <row r="256" spans="1:3" ht="15" x14ac:dyDescent="0.5">
      <c r="A256" s="91"/>
      <c r="B256" s="55"/>
      <c r="C256" s="42"/>
    </row>
    <row r="257" spans="1:3" ht="15" x14ac:dyDescent="0.5">
      <c r="A257" s="91"/>
      <c r="B257" s="55"/>
      <c r="C257" s="42"/>
    </row>
    <row r="258" spans="1:3" ht="15" x14ac:dyDescent="0.5">
      <c r="A258" s="91"/>
      <c r="B258" s="55"/>
      <c r="C258" s="42"/>
    </row>
    <row r="259" spans="1:3" ht="15" x14ac:dyDescent="0.5">
      <c r="B259" s="55"/>
      <c r="C259" s="42"/>
    </row>
    <row r="260" spans="1:3" ht="15" x14ac:dyDescent="0.5">
      <c r="B260" s="55"/>
      <c r="C260" s="42"/>
    </row>
    <row r="261" spans="1:3" ht="15" x14ac:dyDescent="0.5">
      <c r="B261" s="55"/>
      <c r="C261" s="42"/>
    </row>
    <row r="262" spans="1:3" ht="15" x14ac:dyDescent="0.5">
      <c r="B262" s="55"/>
      <c r="C262" s="42"/>
    </row>
    <row r="263" spans="1:3" ht="15" x14ac:dyDescent="0.5">
      <c r="B263" s="55"/>
      <c r="C263" s="42"/>
    </row>
    <row r="264" spans="1:3" ht="15" x14ac:dyDescent="0.5">
      <c r="B264" s="55"/>
      <c r="C264" s="42"/>
    </row>
    <row r="265" spans="1:3" ht="15" x14ac:dyDescent="0.5">
      <c r="B265" s="55"/>
      <c r="C265" s="42"/>
    </row>
    <row r="266" spans="1:3" ht="15" x14ac:dyDescent="0.5">
      <c r="B266" s="55"/>
      <c r="C266" s="42"/>
    </row>
    <row r="267" spans="1:3" ht="15" x14ac:dyDescent="0.5">
      <c r="B267" s="55"/>
      <c r="C267" s="42"/>
    </row>
    <row r="268" spans="1:3" ht="15" x14ac:dyDescent="0.5">
      <c r="B268" s="55"/>
      <c r="C268" s="42"/>
    </row>
    <row r="269" spans="1:3" ht="15" x14ac:dyDescent="0.5">
      <c r="B269" s="55"/>
      <c r="C269" s="42"/>
    </row>
    <row r="270" spans="1:3" ht="15" x14ac:dyDescent="0.5">
      <c r="B270" s="55"/>
      <c r="C270" s="42"/>
    </row>
    <row r="271" spans="1:3" ht="15" x14ac:dyDescent="0.5">
      <c r="B271" s="55"/>
      <c r="C271" s="42"/>
    </row>
    <row r="272" spans="1:3" ht="15" x14ac:dyDescent="0.5">
      <c r="B272" s="55"/>
      <c r="C272" s="42"/>
    </row>
    <row r="273" spans="2:3" ht="15" x14ac:dyDescent="0.5">
      <c r="B273" s="55"/>
      <c r="C273" s="42"/>
    </row>
    <row r="274" spans="2:3" ht="15" x14ac:dyDescent="0.5">
      <c r="B274" s="55"/>
      <c r="C274" s="42"/>
    </row>
    <row r="275" spans="2:3" ht="15" x14ac:dyDescent="0.5">
      <c r="B275" s="55"/>
      <c r="C275" s="42"/>
    </row>
    <row r="276" spans="2:3" ht="15" x14ac:dyDescent="0.5">
      <c r="B276" s="55"/>
      <c r="C276" s="42"/>
    </row>
    <row r="277" spans="2:3" ht="15" x14ac:dyDescent="0.5">
      <c r="B277" s="55"/>
      <c r="C277" s="42"/>
    </row>
    <row r="278" spans="2:3" ht="15" x14ac:dyDescent="0.5">
      <c r="B278" s="55"/>
      <c r="C278" s="42"/>
    </row>
    <row r="279" spans="2:3" ht="15" x14ac:dyDescent="0.5">
      <c r="B279" s="55"/>
      <c r="C279" s="42"/>
    </row>
    <row r="280" spans="2:3" ht="15" x14ac:dyDescent="0.5">
      <c r="B280" s="55"/>
      <c r="C280" s="42"/>
    </row>
    <row r="281" spans="2:3" ht="15" x14ac:dyDescent="0.5">
      <c r="B281" s="55"/>
      <c r="C281" s="42"/>
    </row>
    <row r="282" spans="2:3" ht="15" x14ac:dyDescent="0.5">
      <c r="B282" s="55"/>
      <c r="C282" s="42"/>
    </row>
    <row r="283" spans="2:3" ht="15" x14ac:dyDescent="0.5">
      <c r="B283" s="55"/>
      <c r="C283" s="42"/>
    </row>
    <row r="284" spans="2:3" ht="15" x14ac:dyDescent="0.5">
      <c r="B284" s="55"/>
      <c r="C284" s="42"/>
    </row>
    <row r="285" spans="2:3" ht="15" x14ac:dyDescent="0.5">
      <c r="B285" s="55"/>
      <c r="C285" s="42"/>
    </row>
    <row r="286" spans="2:3" ht="15" x14ac:dyDescent="0.5">
      <c r="B286" s="55"/>
      <c r="C286" s="42"/>
    </row>
    <row r="287" spans="2:3" ht="15" x14ac:dyDescent="0.5">
      <c r="B287" s="55"/>
      <c r="C287" s="42"/>
    </row>
    <row r="288" spans="2:3" ht="15" x14ac:dyDescent="0.5">
      <c r="B288" s="55"/>
      <c r="C288" s="42"/>
    </row>
    <row r="289" spans="2:3" ht="15" x14ac:dyDescent="0.5">
      <c r="B289" s="55"/>
      <c r="C289" s="42"/>
    </row>
    <row r="290" spans="2:3" ht="15" x14ac:dyDescent="0.5">
      <c r="B290" s="55"/>
      <c r="C290" s="42"/>
    </row>
    <row r="291" spans="2:3" ht="15" x14ac:dyDescent="0.5">
      <c r="B291" s="55"/>
      <c r="C291" s="42"/>
    </row>
    <row r="292" spans="2:3" ht="15" x14ac:dyDescent="0.5">
      <c r="B292" s="55"/>
      <c r="C292" s="42"/>
    </row>
    <row r="293" spans="2:3" ht="15" x14ac:dyDescent="0.5">
      <c r="B293" s="55"/>
      <c r="C293" s="42"/>
    </row>
    <row r="294" spans="2:3" ht="15" x14ac:dyDescent="0.5">
      <c r="B294" s="55"/>
      <c r="C294" s="42"/>
    </row>
    <row r="295" spans="2:3" ht="15" x14ac:dyDescent="0.5">
      <c r="B295" s="55"/>
      <c r="C295" s="42"/>
    </row>
    <row r="296" spans="2:3" ht="15" x14ac:dyDescent="0.5">
      <c r="B296" s="55"/>
      <c r="C296" s="42"/>
    </row>
    <row r="297" spans="2:3" ht="15" x14ac:dyDescent="0.5">
      <c r="B297" s="55"/>
      <c r="C297" s="42"/>
    </row>
    <row r="298" spans="2:3" ht="15" x14ac:dyDescent="0.5">
      <c r="B298" s="55"/>
      <c r="C298" s="42"/>
    </row>
    <row r="299" spans="2:3" ht="15" x14ac:dyDescent="0.5">
      <c r="B299" s="55"/>
      <c r="C299" s="42"/>
    </row>
    <row r="300" spans="2:3" ht="15" x14ac:dyDescent="0.5">
      <c r="B300" s="55"/>
      <c r="C300" s="42"/>
    </row>
    <row r="301" spans="2:3" ht="15" x14ac:dyDescent="0.5">
      <c r="B301" s="55"/>
      <c r="C301" s="42"/>
    </row>
    <row r="302" spans="2:3" ht="15" x14ac:dyDescent="0.5">
      <c r="B302" s="55"/>
      <c r="C302" s="42"/>
    </row>
    <row r="303" spans="2:3" ht="15" x14ac:dyDescent="0.5">
      <c r="B303" s="55"/>
      <c r="C303" s="42"/>
    </row>
    <row r="304" spans="2:3" ht="15" x14ac:dyDescent="0.5">
      <c r="B304" s="55"/>
      <c r="C304" s="42"/>
    </row>
    <row r="305" spans="2:3" ht="15" x14ac:dyDescent="0.5">
      <c r="B305" s="55"/>
      <c r="C305" s="42"/>
    </row>
    <row r="306" spans="2:3" ht="15" x14ac:dyDescent="0.5">
      <c r="B306" s="55"/>
      <c r="C306" s="42"/>
    </row>
    <row r="307" spans="2:3" ht="15" x14ac:dyDescent="0.5">
      <c r="B307" s="55"/>
      <c r="C307" s="42"/>
    </row>
    <row r="308" spans="2:3" ht="15" x14ac:dyDescent="0.5">
      <c r="B308" s="55"/>
      <c r="C308" s="42"/>
    </row>
    <row r="309" spans="2:3" ht="15" x14ac:dyDescent="0.5">
      <c r="B309" s="55"/>
      <c r="C309" s="42"/>
    </row>
    <row r="310" spans="2:3" ht="15" x14ac:dyDescent="0.5">
      <c r="B310" s="55"/>
      <c r="C310" s="42"/>
    </row>
    <row r="311" spans="2:3" ht="15" x14ac:dyDescent="0.5">
      <c r="B311" s="55"/>
      <c r="C311" s="42"/>
    </row>
    <row r="312" spans="2:3" ht="15" x14ac:dyDescent="0.5">
      <c r="B312" s="55"/>
      <c r="C312" s="42"/>
    </row>
    <row r="313" spans="2:3" ht="15" x14ac:dyDescent="0.5">
      <c r="B313" s="55"/>
      <c r="C313" s="42"/>
    </row>
    <row r="314" spans="2:3" ht="15" x14ac:dyDescent="0.5">
      <c r="B314" s="55"/>
      <c r="C314" s="42"/>
    </row>
    <row r="315" spans="2:3" ht="15" x14ac:dyDescent="0.5">
      <c r="B315" s="55"/>
      <c r="C315" s="42"/>
    </row>
    <row r="316" spans="2:3" ht="15" x14ac:dyDescent="0.5">
      <c r="B316" s="55"/>
      <c r="C316" s="42"/>
    </row>
    <row r="317" spans="2:3" ht="15" x14ac:dyDescent="0.5">
      <c r="B317" s="55"/>
      <c r="C317" s="42"/>
    </row>
    <row r="318" spans="2:3" ht="15" x14ac:dyDescent="0.5">
      <c r="B318" s="55"/>
      <c r="C318" s="42"/>
    </row>
    <row r="319" spans="2:3" ht="15" x14ac:dyDescent="0.5">
      <c r="B319" s="55"/>
      <c r="C319" s="42"/>
    </row>
    <row r="320" spans="2:3" ht="15" x14ac:dyDescent="0.5">
      <c r="B320" s="55"/>
      <c r="C320" s="42"/>
    </row>
    <row r="321" spans="2:3" ht="15" x14ac:dyDescent="0.5">
      <c r="B321" s="55"/>
      <c r="C321" s="42"/>
    </row>
    <row r="322" spans="2:3" ht="15" x14ac:dyDescent="0.5">
      <c r="B322" s="55"/>
      <c r="C322" s="42"/>
    </row>
    <row r="323" spans="2:3" ht="15" x14ac:dyDescent="0.5">
      <c r="B323" s="55"/>
      <c r="C323" s="42"/>
    </row>
    <row r="324" spans="2:3" ht="15" x14ac:dyDescent="0.5">
      <c r="B324" s="55"/>
      <c r="C324" s="42"/>
    </row>
    <row r="325" spans="2:3" ht="15" x14ac:dyDescent="0.5">
      <c r="B325" s="55"/>
      <c r="C325" s="42"/>
    </row>
    <row r="326" spans="2:3" ht="15" x14ac:dyDescent="0.5">
      <c r="B326" s="55"/>
      <c r="C326" s="42"/>
    </row>
    <row r="327" spans="2:3" ht="15" x14ac:dyDescent="0.5">
      <c r="B327" s="55"/>
      <c r="C327" s="42"/>
    </row>
    <row r="328" spans="2:3" ht="15" x14ac:dyDescent="0.5">
      <c r="B328" s="55"/>
      <c r="C328" s="42"/>
    </row>
    <row r="329" spans="2:3" ht="15" x14ac:dyDescent="0.5">
      <c r="B329" s="55"/>
      <c r="C329" s="42"/>
    </row>
    <row r="330" spans="2:3" ht="15" x14ac:dyDescent="0.5">
      <c r="B330" s="55"/>
      <c r="C330" s="42"/>
    </row>
    <row r="331" spans="2:3" ht="15" x14ac:dyDescent="0.5">
      <c r="B331" s="55"/>
      <c r="C331" s="42"/>
    </row>
    <row r="332" spans="2:3" ht="15" x14ac:dyDescent="0.5">
      <c r="B332" s="55"/>
      <c r="C332" s="42"/>
    </row>
    <row r="333" spans="2:3" ht="15" x14ac:dyDescent="0.5">
      <c r="B333" s="55"/>
      <c r="C333" s="42"/>
    </row>
    <row r="334" spans="2:3" ht="15" x14ac:dyDescent="0.5">
      <c r="B334" s="55"/>
      <c r="C334" s="42"/>
    </row>
    <row r="335" spans="2:3" ht="15" x14ac:dyDescent="0.5">
      <c r="B335" s="55"/>
      <c r="C335" s="42"/>
    </row>
    <row r="336" spans="2:3" ht="15" x14ac:dyDescent="0.5">
      <c r="B336" s="55"/>
      <c r="C336" s="42"/>
    </row>
    <row r="337" spans="2:3" ht="15" x14ac:dyDescent="0.5">
      <c r="B337" s="55"/>
      <c r="C337" s="42"/>
    </row>
    <row r="338" spans="2:3" ht="15" x14ac:dyDescent="0.5">
      <c r="B338" s="55"/>
      <c r="C338" s="42"/>
    </row>
    <row r="339" spans="2:3" ht="15" x14ac:dyDescent="0.5">
      <c r="B339" s="55"/>
      <c r="C339" s="42"/>
    </row>
    <row r="340" spans="2:3" ht="15" x14ac:dyDescent="0.5">
      <c r="B340" s="55"/>
      <c r="C340" s="42"/>
    </row>
    <row r="341" spans="2:3" ht="15" x14ac:dyDescent="0.5">
      <c r="B341" s="55"/>
      <c r="C341" s="42"/>
    </row>
    <row r="342" spans="2:3" ht="15" x14ac:dyDescent="0.5">
      <c r="B342" s="55"/>
      <c r="C342" s="42"/>
    </row>
    <row r="343" spans="2:3" ht="15" x14ac:dyDescent="0.5">
      <c r="B343" s="55"/>
      <c r="C343" s="42"/>
    </row>
    <row r="344" spans="2:3" ht="15" x14ac:dyDescent="0.5">
      <c r="B344" s="55"/>
      <c r="C344" s="42"/>
    </row>
    <row r="345" spans="2:3" ht="15" x14ac:dyDescent="0.5">
      <c r="B345" s="55"/>
      <c r="C345" s="42"/>
    </row>
    <row r="346" spans="2:3" ht="15" x14ac:dyDescent="0.5">
      <c r="B346" s="55"/>
      <c r="C346" s="42"/>
    </row>
    <row r="347" spans="2:3" ht="15" x14ac:dyDescent="0.5">
      <c r="B347" s="55"/>
      <c r="C347" s="42"/>
    </row>
    <row r="348" spans="2:3" ht="15" x14ac:dyDescent="0.5">
      <c r="B348" s="55"/>
      <c r="C348" s="42"/>
    </row>
    <row r="349" spans="2:3" ht="15" x14ac:dyDescent="0.5">
      <c r="B349" s="55"/>
      <c r="C349" s="42"/>
    </row>
    <row r="350" spans="2:3" ht="15" x14ac:dyDescent="0.5">
      <c r="B350" s="55"/>
      <c r="C350" s="42"/>
    </row>
    <row r="351" spans="2:3" ht="15" x14ac:dyDescent="0.5">
      <c r="B351" s="55"/>
      <c r="C351" s="42"/>
    </row>
    <row r="352" spans="2:3" ht="15" x14ac:dyDescent="0.5">
      <c r="B352" s="55"/>
      <c r="C352" s="42"/>
    </row>
    <row r="353" spans="2:3" ht="15" x14ac:dyDescent="0.5">
      <c r="B353" s="55"/>
      <c r="C353" s="42"/>
    </row>
    <row r="354" spans="2:3" ht="15" x14ac:dyDescent="0.5">
      <c r="B354" s="55"/>
      <c r="C354" s="42"/>
    </row>
    <row r="355" spans="2:3" ht="15" x14ac:dyDescent="0.5">
      <c r="B355" s="55"/>
      <c r="C355" s="42"/>
    </row>
    <row r="356" spans="2:3" ht="15" x14ac:dyDescent="0.5">
      <c r="B356" s="55"/>
      <c r="C356" s="42"/>
    </row>
    <row r="357" spans="2:3" ht="15" x14ac:dyDescent="0.5">
      <c r="B357" s="55"/>
      <c r="C357" s="42"/>
    </row>
    <row r="358" spans="2:3" ht="15" x14ac:dyDescent="0.5">
      <c r="B358" s="55"/>
      <c r="C358" s="42"/>
    </row>
    <row r="359" spans="2:3" ht="15" x14ac:dyDescent="0.5">
      <c r="B359" s="55"/>
      <c r="C359" s="42"/>
    </row>
    <row r="360" spans="2:3" ht="15" x14ac:dyDescent="0.5">
      <c r="B360" s="55"/>
      <c r="C360" s="42"/>
    </row>
    <row r="361" spans="2:3" ht="15" x14ac:dyDescent="0.5">
      <c r="B361" s="55"/>
      <c r="C361" s="42"/>
    </row>
    <row r="362" spans="2:3" ht="15" x14ac:dyDescent="0.5">
      <c r="B362" s="55"/>
      <c r="C362" s="42"/>
    </row>
    <row r="363" spans="2:3" ht="15" x14ac:dyDescent="0.5">
      <c r="B363" s="55"/>
      <c r="C363" s="42"/>
    </row>
    <row r="364" spans="2:3" ht="15" x14ac:dyDescent="0.5">
      <c r="B364" s="55"/>
      <c r="C364" s="42"/>
    </row>
    <row r="365" spans="2:3" ht="15" x14ac:dyDescent="0.5">
      <c r="B365" s="55"/>
      <c r="C365" s="42"/>
    </row>
    <row r="366" spans="2:3" ht="15" x14ac:dyDescent="0.5">
      <c r="B366" s="55"/>
      <c r="C366" s="42"/>
    </row>
    <row r="367" spans="2:3" ht="15" x14ac:dyDescent="0.5">
      <c r="B367" s="55"/>
      <c r="C367" s="42"/>
    </row>
    <row r="368" spans="2:3" ht="15" x14ac:dyDescent="0.5">
      <c r="B368" s="55"/>
      <c r="C368" s="42"/>
    </row>
    <row r="369" spans="2:3" ht="15" x14ac:dyDescent="0.5">
      <c r="B369" s="55"/>
      <c r="C369" s="42"/>
    </row>
    <row r="370" spans="2:3" ht="15" x14ac:dyDescent="0.5">
      <c r="B370" s="55"/>
      <c r="C370" s="42"/>
    </row>
    <row r="371" spans="2:3" ht="15" x14ac:dyDescent="0.5">
      <c r="B371" s="55"/>
      <c r="C371" s="42"/>
    </row>
    <row r="372" spans="2:3" ht="15" x14ac:dyDescent="0.5">
      <c r="B372" s="55"/>
      <c r="C372" s="42"/>
    </row>
    <row r="373" spans="2:3" ht="15" x14ac:dyDescent="0.5">
      <c r="B373" s="55"/>
      <c r="C373" s="42"/>
    </row>
    <row r="374" spans="2:3" ht="15" x14ac:dyDescent="0.5">
      <c r="B374" s="55"/>
      <c r="C374" s="42"/>
    </row>
    <row r="375" spans="2:3" ht="15" x14ac:dyDescent="0.5">
      <c r="B375" s="55"/>
      <c r="C375" s="42"/>
    </row>
    <row r="376" spans="2:3" ht="15" x14ac:dyDescent="0.5">
      <c r="B376" s="55"/>
      <c r="C376" s="42"/>
    </row>
    <row r="377" spans="2:3" ht="15" x14ac:dyDescent="0.5">
      <c r="B377" s="55"/>
      <c r="C377" s="42"/>
    </row>
    <row r="378" spans="2:3" ht="15" x14ac:dyDescent="0.5">
      <c r="B378" s="55"/>
      <c r="C378" s="42"/>
    </row>
    <row r="379" spans="2:3" ht="15" x14ac:dyDescent="0.5">
      <c r="B379" s="55"/>
      <c r="C379" s="42"/>
    </row>
    <row r="380" spans="2:3" ht="15" x14ac:dyDescent="0.5">
      <c r="B380" s="55"/>
      <c r="C380" s="42"/>
    </row>
    <row r="381" spans="2:3" ht="15" x14ac:dyDescent="0.5">
      <c r="B381" s="55"/>
      <c r="C381" s="42"/>
    </row>
    <row r="382" spans="2:3" ht="15" x14ac:dyDescent="0.5">
      <c r="B382" s="55"/>
      <c r="C382" s="42"/>
    </row>
    <row r="383" spans="2:3" ht="15" x14ac:dyDescent="0.5">
      <c r="B383" s="55"/>
      <c r="C383" s="42"/>
    </row>
    <row r="384" spans="2:3" ht="15" x14ac:dyDescent="0.5">
      <c r="B384" s="55"/>
      <c r="C384" s="42"/>
    </row>
    <row r="385" spans="2:3" ht="15" x14ac:dyDescent="0.5">
      <c r="B385" s="55"/>
      <c r="C385" s="42"/>
    </row>
    <row r="386" spans="2:3" ht="15" x14ac:dyDescent="0.5">
      <c r="B386" s="55"/>
      <c r="C386" s="42"/>
    </row>
    <row r="387" spans="2:3" ht="15" x14ac:dyDescent="0.5">
      <c r="B387" s="55"/>
      <c r="C387" s="42"/>
    </row>
    <row r="388" spans="2:3" ht="15" x14ac:dyDescent="0.5">
      <c r="B388" s="55"/>
      <c r="C388" s="42"/>
    </row>
    <row r="389" spans="2:3" ht="15" x14ac:dyDescent="0.5">
      <c r="B389" s="55"/>
      <c r="C389" s="42"/>
    </row>
    <row r="390" spans="2:3" ht="15" x14ac:dyDescent="0.5">
      <c r="B390" s="55"/>
      <c r="C390" s="42"/>
    </row>
    <row r="391" spans="2:3" ht="15" x14ac:dyDescent="0.5">
      <c r="B391" s="55"/>
      <c r="C391" s="42"/>
    </row>
    <row r="392" spans="2:3" ht="15" x14ac:dyDescent="0.5">
      <c r="B392" s="55"/>
      <c r="C392" s="42"/>
    </row>
    <row r="393" spans="2:3" ht="15" x14ac:dyDescent="0.5">
      <c r="B393" s="55"/>
      <c r="C393" s="42"/>
    </row>
    <row r="394" spans="2:3" ht="15" x14ac:dyDescent="0.5">
      <c r="B394" s="55"/>
      <c r="C394" s="42"/>
    </row>
    <row r="395" spans="2:3" ht="15" x14ac:dyDescent="0.5">
      <c r="B395" s="55"/>
      <c r="C395" s="42"/>
    </row>
    <row r="396" spans="2:3" ht="15" x14ac:dyDescent="0.5">
      <c r="B396" s="55"/>
      <c r="C396" s="42"/>
    </row>
    <row r="397" spans="2:3" ht="15" x14ac:dyDescent="0.5">
      <c r="B397" s="55"/>
      <c r="C397" s="42"/>
    </row>
    <row r="398" spans="2:3" ht="15" x14ac:dyDescent="0.5">
      <c r="B398" s="55"/>
      <c r="C398" s="42"/>
    </row>
    <row r="399" spans="2:3" ht="15" x14ac:dyDescent="0.5">
      <c r="B399" s="55"/>
      <c r="C399" s="42"/>
    </row>
    <row r="400" spans="2:3" ht="15" x14ac:dyDescent="0.5">
      <c r="B400" s="55"/>
      <c r="C400" s="42"/>
    </row>
    <row r="401" spans="2:3" ht="15" x14ac:dyDescent="0.5">
      <c r="B401" s="55"/>
      <c r="C401" s="42"/>
    </row>
    <row r="402" spans="2:3" ht="15" x14ac:dyDescent="0.5">
      <c r="B402" s="55"/>
      <c r="C402" s="42"/>
    </row>
    <row r="403" spans="2:3" ht="15" x14ac:dyDescent="0.5">
      <c r="B403" s="55"/>
      <c r="C403" s="42"/>
    </row>
    <row r="404" spans="2:3" ht="15" x14ac:dyDescent="0.5">
      <c r="B404" s="55"/>
      <c r="C404" s="42"/>
    </row>
    <row r="405" spans="2:3" ht="15" x14ac:dyDescent="0.5">
      <c r="B405" s="55"/>
      <c r="C405" s="42"/>
    </row>
    <row r="406" spans="2:3" ht="15" x14ac:dyDescent="0.5">
      <c r="B406" s="55"/>
      <c r="C406" s="42"/>
    </row>
    <row r="407" spans="2:3" ht="15" x14ac:dyDescent="0.5">
      <c r="B407" s="55"/>
      <c r="C407" s="42"/>
    </row>
    <row r="408" spans="2:3" ht="15" x14ac:dyDescent="0.5">
      <c r="B408" s="55"/>
      <c r="C408" s="42"/>
    </row>
    <row r="409" spans="2:3" ht="15" x14ac:dyDescent="0.5">
      <c r="B409" s="55"/>
      <c r="C409" s="42"/>
    </row>
    <row r="410" spans="2:3" ht="15" x14ac:dyDescent="0.5">
      <c r="B410" s="55"/>
      <c r="C410" s="42"/>
    </row>
    <row r="411" spans="2:3" ht="15" x14ac:dyDescent="0.5">
      <c r="B411" s="55"/>
      <c r="C411" s="42"/>
    </row>
    <row r="412" spans="2:3" ht="15" x14ac:dyDescent="0.5">
      <c r="B412" s="55"/>
      <c r="C412" s="42"/>
    </row>
    <row r="413" spans="2:3" ht="15" x14ac:dyDescent="0.5">
      <c r="B413" s="55"/>
      <c r="C413" s="42"/>
    </row>
    <row r="414" spans="2:3" ht="15" x14ac:dyDescent="0.5">
      <c r="B414" s="55"/>
      <c r="C414" s="42"/>
    </row>
    <row r="415" spans="2:3" ht="15" x14ac:dyDescent="0.5">
      <c r="B415" s="55"/>
      <c r="C415" s="42"/>
    </row>
    <row r="416" spans="2:3" ht="15" x14ac:dyDescent="0.5">
      <c r="B416" s="55"/>
      <c r="C416" s="42"/>
    </row>
    <row r="417" spans="2:3" ht="15" x14ac:dyDescent="0.5">
      <c r="B417" s="55"/>
      <c r="C417" s="42"/>
    </row>
    <row r="418" spans="2:3" ht="15" x14ac:dyDescent="0.5">
      <c r="B418" s="55"/>
      <c r="C418" s="42"/>
    </row>
    <row r="419" spans="2:3" ht="15" x14ac:dyDescent="0.5">
      <c r="B419" s="55"/>
      <c r="C419" s="42"/>
    </row>
    <row r="420" spans="2:3" ht="15" x14ac:dyDescent="0.5">
      <c r="B420" s="55"/>
      <c r="C420" s="42"/>
    </row>
    <row r="421" spans="2:3" ht="15" x14ac:dyDescent="0.5">
      <c r="B421" s="55"/>
      <c r="C421" s="42"/>
    </row>
    <row r="422" spans="2:3" ht="15" x14ac:dyDescent="0.5">
      <c r="B422" s="55"/>
      <c r="C422" s="42"/>
    </row>
    <row r="423" spans="2:3" ht="15" x14ac:dyDescent="0.5">
      <c r="B423" s="55"/>
      <c r="C423" s="42"/>
    </row>
    <row r="424" spans="2:3" ht="15" x14ac:dyDescent="0.5">
      <c r="B424" s="55"/>
      <c r="C424" s="42"/>
    </row>
    <row r="425" spans="2:3" ht="15" x14ac:dyDescent="0.5">
      <c r="B425" s="55"/>
      <c r="C425" s="42"/>
    </row>
    <row r="426" spans="2:3" ht="15" x14ac:dyDescent="0.5">
      <c r="B426" s="55"/>
      <c r="C426" s="42"/>
    </row>
    <row r="427" spans="2:3" ht="15" x14ac:dyDescent="0.5">
      <c r="B427" s="55"/>
      <c r="C427" s="42"/>
    </row>
    <row r="428" spans="2:3" ht="15" x14ac:dyDescent="0.5">
      <c r="B428" s="55"/>
      <c r="C428" s="42"/>
    </row>
    <row r="429" spans="2:3" ht="15" x14ac:dyDescent="0.5">
      <c r="B429" s="55"/>
      <c r="C429" s="42"/>
    </row>
    <row r="430" spans="2:3" ht="15" x14ac:dyDescent="0.5">
      <c r="B430" s="55"/>
      <c r="C430" s="42"/>
    </row>
    <row r="431" spans="2:3" ht="15" x14ac:dyDescent="0.5">
      <c r="B431" s="55"/>
      <c r="C431" s="42"/>
    </row>
    <row r="432" spans="2:3" ht="15" x14ac:dyDescent="0.5">
      <c r="B432" s="55"/>
      <c r="C432" s="42"/>
    </row>
    <row r="433" spans="2:3" ht="15" x14ac:dyDescent="0.5">
      <c r="B433" s="55"/>
      <c r="C433" s="42"/>
    </row>
    <row r="434" spans="2:3" ht="15" x14ac:dyDescent="0.5">
      <c r="B434" s="55"/>
      <c r="C434" s="42"/>
    </row>
    <row r="435" spans="2:3" ht="15" x14ac:dyDescent="0.5">
      <c r="B435" s="55"/>
      <c r="C435" s="42"/>
    </row>
    <row r="436" spans="2:3" ht="15" x14ac:dyDescent="0.5">
      <c r="B436" s="55"/>
      <c r="C436" s="42"/>
    </row>
    <row r="437" spans="2:3" ht="15" x14ac:dyDescent="0.5">
      <c r="B437" s="55"/>
      <c r="C437" s="42"/>
    </row>
    <row r="438" spans="2:3" ht="15" x14ac:dyDescent="0.5">
      <c r="B438" s="55"/>
      <c r="C438" s="42"/>
    </row>
    <row r="439" spans="2:3" ht="15" x14ac:dyDescent="0.5">
      <c r="B439" s="55"/>
      <c r="C439" s="42"/>
    </row>
    <row r="440" spans="2:3" ht="15" x14ac:dyDescent="0.5">
      <c r="B440" s="55"/>
      <c r="C440" s="42"/>
    </row>
    <row r="441" spans="2:3" ht="15" x14ac:dyDescent="0.5">
      <c r="B441" s="55"/>
      <c r="C441" s="42"/>
    </row>
    <row r="442" spans="2:3" ht="15" x14ac:dyDescent="0.5">
      <c r="B442" s="55"/>
      <c r="C442" s="42"/>
    </row>
    <row r="443" spans="2:3" ht="15" x14ac:dyDescent="0.5">
      <c r="B443" s="55"/>
      <c r="C443" s="42"/>
    </row>
    <row r="444" spans="2:3" ht="15" x14ac:dyDescent="0.5">
      <c r="B444" s="55"/>
      <c r="C444" s="42"/>
    </row>
    <row r="445" spans="2:3" ht="15" x14ac:dyDescent="0.5">
      <c r="B445" s="55"/>
      <c r="C445" s="42"/>
    </row>
    <row r="446" spans="2:3" ht="15" x14ac:dyDescent="0.5">
      <c r="B446" s="55"/>
      <c r="C446" s="42"/>
    </row>
    <row r="447" spans="2:3" ht="15" x14ac:dyDescent="0.5">
      <c r="B447" s="55"/>
      <c r="C447" s="42"/>
    </row>
    <row r="448" spans="2:3" ht="15" x14ac:dyDescent="0.5">
      <c r="B448" s="55"/>
      <c r="C448" s="42"/>
    </row>
    <row r="449" spans="2:3" ht="15" x14ac:dyDescent="0.5">
      <c r="B449" s="55"/>
      <c r="C449" s="42"/>
    </row>
    <row r="450" spans="2:3" ht="15" x14ac:dyDescent="0.5">
      <c r="B450" s="55"/>
      <c r="C450" s="42"/>
    </row>
    <row r="451" spans="2:3" ht="15" x14ac:dyDescent="0.5">
      <c r="B451" s="55"/>
      <c r="C451" s="42"/>
    </row>
    <row r="452" spans="2:3" ht="15" x14ac:dyDescent="0.5">
      <c r="B452" s="55"/>
      <c r="C452" s="42"/>
    </row>
    <row r="453" spans="2:3" ht="15" x14ac:dyDescent="0.5">
      <c r="B453" s="55"/>
      <c r="C453" s="42"/>
    </row>
    <row r="454" spans="2:3" ht="15" x14ac:dyDescent="0.5">
      <c r="B454" s="55"/>
      <c r="C454" s="42"/>
    </row>
    <row r="455" spans="2:3" ht="15" x14ac:dyDescent="0.5">
      <c r="B455" s="55"/>
      <c r="C455" s="42"/>
    </row>
    <row r="456" spans="2:3" ht="15" x14ac:dyDescent="0.5">
      <c r="B456" s="55"/>
      <c r="C456" s="42"/>
    </row>
    <row r="457" spans="2:3" ht="15" x14ac:dyDescent="0.5">
      <c r="B457" s="55"/>
      <c r="C457" s="42"/>
    </row>
    <row r="458" spans="2:3" ht="15" x14ac:dyDescent="0.5">
      <c r="B458" s="55"/>
      <c r="C458" s="42"/>
    </row>
    <row r="459" spans="2:3" ht="15" x14ac:dyDescent="0.5">
      <c r="B459" s="55"/>
      <c r="C459" s="42"/>
    </row>
    <row r="460" spans="2:3" ht="15" x14ac:dyDescent="0.5">
      <c r="B460" s="55"/>
      <c r="C460" s="42"/>
    </row>
    <row r="461" spans="2:3" ht="15" x14ac:dyDescent="0.5">
      <c r="B461" s="55"/>
      <c r="C461" s="42"/>
    </row>
    <row r="462" spans="2:3" ht="15" x14ac:dyDescent="0.5">
      <c r="B462" s="55"/>
      <c r="C462" s="42"/>
    </row>
    <row r="463" spans="2:3" ht="15" x14ac:dyDescent="0.5">
      <c r="B463" s="55"/>
      <c r="C463" s="42"/>
    </row>
    <row r="464" spans="2:3" ht="15" x14ac:dyDescent="0.5">
      <c r="B464" s="55"/>
      <c r="C464" s="42"/>
    </row>
    <row r="465" spans="2:3" ht="15" x14ac:dyDescent="0.5">
      <c r="B465" s="55"/>
      <c r="C465" s="42"/>
    </row>
    <row r="466" spans="2:3" ht="15" x14ac:dyDescent="0.5">
      <c r="B466" s="55"/>
      <c r="C466" s="42"/>
    </row>
    <row r="467" spans="2:3" ht="15" x14ac:dyDescent="0.5">
      <c r="B467" s="55"/>
      <c r="C467" s="42"/>
    </row>
    <row r="468" spans="2:3" ht="15" x14ac:dyDescent="0.5">
      <c r="B468" s="55"/>
      <c r="C468" s="42"/>
    </row>
    <row r="469" spans="2:3" ht="15" x14ac:dyDescent="0.5">
      <c r="B469" s="55"/>
      <c r="C469" s="42"/>
    </row>
    <row r="470" spans="2:3" ht="15" x14ac:dyDescent="0.5">
      <c r="B470" s="55"/>
      <c r="C470" s="42"/>
    </row>
    <row r="471" spans="2:3" ht="15" x14ac:dyDescent="0.5">
      <c r="B471" s="55"/>
      <c r="C471" s="42"/>
    </row>
    <row r="472" spans="2:3" ht="15" x14ac:dyDescent="0.5">
      <c r="B472" s="55"/>
      <c r="C472" s="42"/>
    </row>
    <row r="473" spans="2:3" ht="15" x14ac:dyDescent="0.5">
      <c r="B473" s="55"/>
      <c r="C473" s="42"/>
    </row>
    <row r="474" spans="2:3" ht="15" x14ac:dyDescent="0.5">
      <c r="B474" s="55"/>
      <c r="C474" s="42"/>
    </row>
    <row r="475" spans="2:3" ht="15" x14ac:dyDescent="0.5">
      <c r="B475" s="55"/>
      <c r="C475" s="42"/>
    </row>
    <row r="476" spans="2:3" ht="15" x14ac:dyDescent="0.5">
      <c r="B476" s="55"/>
      <c r="C476" s="42"/>
    </row>
    <row r="477" spans="2:3" ht="15" x14ac:dyDescent="0.5">
      <c r="B477" s="55"/>
      <c r="C477" s="42"/>
    </row>
    <row r="478" spans="2:3" ht="15" x14ac:dyDescent="0.5">
      <c r="B478" s="55"/>
      <c r="C478" s="42"/>
    </row>
    <row r="479" spans="2:3" ht="15" x14ac:dyDescent="0.5">
      <c r="B479" s="55"/>
      <c r="C479" s="42"/>
    </row>
    <row r="480" spans="2:3" ht="15" x14ac:dyDescent="0.5">
      <c r="B480" s="55"/>
      <c r="C480" s="42"/>
    </row>
    <row r="481" spans="2:3" ht="15" x14ac:dyDescent="0.5">
      <c r="B481" s="55"/>
      <c r="C481" s="42"/>
    </row>
    <row r="482" spans="2:3" ht="15" x14ac:dyDescent="0.5">
      <c r="B482" s="55"/>
      <c r="C482" s="42"/>
    </row>
    <row r="483" spans="2:3" ht="15" x14ac:dyDescent="0.5">
      <c r="B483" s="55"/>
      <c r="C483" s="42"/>
    </row>
    <row r="484" spans="2:3" ht="15" x14ac:dyDescent="0.5">
      <c r="B484" s="55"/>
      <c r="C484" s="42"/>
    </row>
    <row r="485" spans="2:3" ht="15" x14ac:dyDescent="0.5">
      <c r="B485" s="55"/>
      <c r="C485" s="42"/>
    </row>
    <row r="486" spans="2:3" ht="15" x14ac:dyDescent="0.5">
      <c r="B486" s="55"/>
      <c r="C486" s="42"/>
    </row>
    <row r="487" spans="2:3" ht="15" x14ac:dyDescent="0.5">
      <c r="B487" s="55"/>
      <c r="C487" s="42"/>
    </row>
    <row r="488" spans="2:3" ht="15" x14ac:dyDescent="0.5">
      <c r="B488" s="55"/>
      <c r="C488" s="42"/>
    </row>
    <row r="489" spans="2:3" ht="15" x14ac:dyDescent="0.5">
      <c r="B489" s="55"/>
      <c r="C489" s="42"/>
    </row>
    <row r="490" spans="2:3" ht="15" x14ac:dyDescent="0.5">
      <c r="B490" s="55"/>
      <c r="C490" s="42"/>
    </row>
    <row r="491" spans="2:3" ht="15" x14ac:dyDescent="0.5">
      <c r="B491" s="55"/>
      <c r="C491" s="42"/>
    </row>
    <row r="492" spans="2:3" ht="15" x14ac:dyDescent="0.5">
      <c r="B492" s="55"/>
      <c r="C492" s="42"/>
    </row>
    <row r="493" spans="2:3" ht="15" x14ac:dyDescent="0.5">
      <c r="B493" s="55"/>
      <c r="C493" s="42"/>
    </row>
    <row r="494" spans="2:3" ht="15" x14ac:dyDescent="0.5">
      <c r="B494" s="55"/>
      <c r="C494" s="42"/>
    </row>
    <row r="495" spans="2:3" ht="15" x14ac:dyDescent="0.5">
      <c r="B495" s="55"/>
      <c r="C495" s="42"/>
    </row>
    <row r="496" spans="2:3" ht="15" x14ac:dyDescent="0.5">
      <c r="B496" s="55"/>
      <c r="C496" s="42"/>
    </row>
    <row r="497" spans="2:3" ht="15" x14ac:dyDescent="0.5">
      <c r="B497" s="55"/>
      <c r="C497" s="42"/>
    </row>
    <row r="498" spans="2:3" ht="15" x14ac:dyDescent="0.5">
      <c r="B498" s="55"/>
      <c r="C498" s="42"/>
    </row>
    <row r="499" spans="2:3" ht="15" x14ac:dyDescent="0.5">
      <c r="B499" s="55"/>
      <c r="C499" s="42"/>
    </row>
    <row r="500" spans="2:3" ht="15" x14ac:dyDescent="0.5">
      <c r="B500" s="55"/>
      <c r="C500" s="42"/>
    </row>
    <row r="501" spans="2:3" ht="15" x14ac:dyDescent="0.5">
      <c r="B501" s="55"/>
      <c r="C501" s="42"/>
    </row>
    <row r="502" spans="2:3" ht="15" x14ac:dyDescent="0.5">
      <c r="B502" s="55"/>
      <c r="C502" s="42"/>
    </row>
    <row r="503" spans="2:3" ht="15" x14ac:dyDescent="0.5">
      <c r="B503" s="55"/>
      <c r="C503" s="42"/>
    </row>
    <row r="504" spans="2:3" ht="15" x14ac:dyDescent="0.5">
      <c r="B504" s="55"/>
      <c r="C504" s="42"/>
    </row>
    <row r="505" spans="2:3" ht="15" x14ac:dyDescent="0.5">
      <c r="B505" s="55"/>
      <c r="C505" s="42"/>
    </row>
    <row r="506" spans="2:3" ht="15" x14ac:dyDescent="0.5">
      <c r="B506" s="55"/>
      <c r="C506" s="42"/>
    </row>
    <row r="507" spans="2:3" ht="15" x14ac:dyDescent="0.5">
      <c r="B507" s="55"/>
      <c r="C507" s="42"/>
    </row>
    <row r="508" spans="2:3" ht="15" x14ac:dyDescent="0.5">
      <c r="B508" s="55"/>
      <c r="C508" s="42"/>
    </row>
    <row r="509" spans="2:3" ht="15" x14ac:dyDescent="0.45">
      <c r="B509" s="55"/>
    </row>
    <row r="510" spans="2:3" ht="15" x14ac:dyDescent="0.45">
      <c r="B510" s="55"/>
    </row>
  </sheetData>
  <sheetProtection algorithmName="SHA-512" hashValue="CJ1fcB1t9xYa6hmQXufV+dibzyzJlyIAJ6wOcrGnZShRQUEclNo2hpCLubHgLYU+H3tzvIGPpr8JREC/AYhh2A==" saltValue="FMIMMiSgmdaQ4uYGedLewA==" spinCount="100000" sheet="1" objects="1" scenarios="1"/>
  <printOptions horizontalCentered="1"/>
  <pageMargins left="0.7" right="0.7" top="0.75" bottom="0.75" header="0.3" footer="0.3"/>
  <pageSetup scale="80" orientation="landscape" r:id="rId1"/>
  <headerFooter>
    <oddFooter xml:space="preserve">&amp;L&amp;A
July 10, 2020
</oddFooter>
  </headerFooter>
  <rowBreaks count="1" manualBreakCount="1">
    <brk id="24" max="2" man="1"/>
  </rowBreaks>
  <drawing r:id="rId2"/>
  <legacyDrawing r:id="rId3"/>
  <controls>
    <mc:AlternateContent xmlns:mc="http://schemas.openxmlformats.org/markup-compatibility/2006">
      <mc:Choice Requires="x14">
        <control shapeId="2069" r:id="rId4" name="CheckBox3">
          <controlPr defaultSize="0" autoLine="0" autoPict="0" altText="Yes check box" r:id="rId5">
            <anchor moveWithCells="1">
              <from>
                <xdr:col>2</xdr:col>
                <xdr:colOff>1520190</xdr:colOff>
                <xdr:row>26</xdr:row>
                <xdr:rowOff>15240</xdr:rowOff>
              </from>
              <to>
                <xdr:col>2</xdr:col>
                <xdr:colOff>2301240</xdr:colOff>
                <xdr:row>26</xdr:row>
                <xdr:rowOff>278130</xdr:rowOff>
              </to>
            </anchor>
          </controlPr>
        </control>
      </mc:Choice>
      <mc:Fallback>
        <control shapeId="2069" r:id="rId4" name="CheckBox3"/>
      </mc:Fallback>
    </mc:AlternateContent>
    <mc:AlternateContent xmlns:mc="http://schemas.openxmlformats.org/markup-compatibility/2006">
      <mc:Choice Requires="x14">
        <control shapeId="2070" r:id="rId6" name="CheckBox4">
          <controlPr defaultSize="0" autoLine="0" autoPict="0" altText="No check box" r:id="rId7">
            <anchor moveWithCells="1">
              <from>
                <xdr:col>2</xdr:col>
                <xdr:colOff>2308860</xdr:colOff>
                <xdr:row>26</xdr:row>
                <xdr:rowOff>15240</xdr:rowOff>
              </from>
              <to>
                <xdr:col>3</xdr:col>
                <xdr:colOff>0</xdr:colOff>
                <xdr:row>27</xdr:row>
                <xdr:rowOff>0</xdr:rowOff>
              </to>
            </anchor>
          </controlPr>
        </control>
      </mc:Choice>
      <mc:Fallback>
        <control shapeId="2070" r:id="rId6" name="CheckBox4"/>
      </mc:Fallback>
    </mc:AlternateContent>
    <mc:AlternateContent xmlns:mc="http://schemas.openxmlformats.org/markup-compatibility/2006">
      <mc:Choice Requires="x14">
        <control shapeId="2071" r:id="rId8" name="CheckBox5">
          <controlPr defaultSize="0" autoLine="0" autoPict="0" altText="Yes check box" r:id="rId9">
            <anchor moveWithCells="1">
              <from>
                <xdr:col>2</xdr:col>
                <xdr:colOff>1520190</xdr:colOff>
                <xdr:row>27</xdr:row>
                <xdr:rowOff>15240</xdr:rowOff>
              </from>
              <to>
                <xdr:col>2</xdr:col>
                <xdr:colOff>2301240</xdr:colOff>
                <xdr:row>27</xdr:row>
                <xdr:rowOff>278130</xdr:rowOff>
              </to>
            </anchor>
          </controlPr>
        </control>
      </mc:Choice>
      <mc:Fallback>
        <control shapeId="2071" r:id="rId8" name="CheckBox5"/>
      </mc:Fallback>
    </mc:AlternateContent>
    <mc:AlternateContent xmlns:mc="http://schemas.openxmlformats.org/markup-compatibility/2006">
      <mc:Choice Requires="x14">
        <control shapeId="2072" r:id="rId10" name="CheckBox6">
          <controlPr defaultSize="0" autoLine="0" autoPict="0" altText="No check box" r:id="rId11">
            <anchor moveWithCells="1">
              <from>
                <xdr:col>2</xdr:col>
                <xdr:colOff>2324100</xdr:colOff>
                <xdr:row>27</xdr:row>
                <xdr:rowOff>19050</xdr:rowOff>
              </from>
              <to>
                <xdr:col>3</xdr:col>
                <xdr:colOff>15240</xdr:colOff>
                <xdr:row>28</xdr:row>
                <xdr:rowOff>3810</xdr:rowOff>
              </to>
            </anchor>
          </controlPr>
        </control>
      </mc:Choice>
      <mc:Fallback>
        <control shapeId="2072" r:id="rId10" name="CheckBox6"/>
      </mc:Fallback>
    </mc:AlternateContent>
    <mc:AlternateContent xmlns:mc="http://schemas.openxmlformats.org/markup-compatibility/2006">
      <mc:Choice Requires="x14">
        <control shapeId="2073" r:id="rId12" name="CheckBox7">
          <controlPr defaultSize="0" autoLine="0" autoPict="0" altText="Yes check box" r:id="rId13">
            <anchor moveWithCells="1">
              <from>
                <xdr:col>2</xdr:col>
                <xdr:colOff>1520190</xdr:colOff>
                <xdr:row>28</xdr:row>
                <xdr:rowOff>15240</xdr:rowOff>
              </from>
              <to>
                <xdr:col>2</xdr:col>
                <xdr:colOff>2301240</xdr:colOff>
                <xdr:row>28</xdr:row>
                <xdr:rowOff>278130</xdr:rowOff>
              </to>
            </anchor>
          </controlPr>
        </control>
      </mc:Choice>
      <mc:Fallback>
        <control shapeId="2073" r:id="rId12" name="CheckBox7"/>
      </mc:Fallback>
    </mc:AlternateContent>
    <mc:AlternateContent xmlns:mc="http://schemas.openxmlformats.org/markup-compatibility/2006">
      <mc:Choice Requires="x14">
        <control shapeId="2074" r:id="rId14" name="CheckBox8">
          <controlPr defaultSize="0" autoLine="0" autoPict="0" altText="No check box" r:id="rId15">
            <anchor moveWithCells="1">
              <from>
                <xdr:col>2</xdr:col>
                <xdr:colOff>2308860</xdr:colOff>
                <xdr:row>28</xdr:row>
                <xdr:rowOff>15240</xdr:rowOff>
              </from>
              <to>
                <xdr:col>3</xdr:col>
                <xdr:colOff>0</xdr:colOff>
                <xdr:row>29</xdr:row>
                <xdr:rowOff>0</xdr:rowOff>
              </to>
            </anchor>
          </controlPr>
        </control>
      </mc:Choice>
      <mc:Fallback>
        <control shapeId="2074" r:id="rId14" name="CheckBox8"/>
      </mc:Fallback>
    </mc:AlternateContent>
    <mc:AlternateContent xmlns:mc="http://schemas.openxmlformats.org/markup-compatibility/2006">
      <mc:Choice Requires="x14">
        <control shapeId="2075" r:id="rId16" name="CheckBox9">
          <controlPr defaultSize="0" autoLine="0" autoPict="0" altText="Yes check box" r:id="rId17">
            <anchor moveWithCells="1">
              <from>
                <xdr:col>2</xdr:col>
                <xdr:colOff>1520190</xdr:colOff>
                <xdr:row>30</xdr:row>
                <xdr:rowOff>15240</xdr:rowOff>
              </from>
              <to>
                <xdr:col>2</xdr:col>
                <xdr:colOff>2301240</xdr:colOff>
                <xdr:row>30</xdr:row>
                <xdr:rowOff>278130</xdr:rowOff>
              </to>
            </anchor>
          </controlPr>
        </control>
      </mc:Choice>
      <mc:Fallback>
        <control shapeId="2075" r:id="rId16" name="CheckBox9"/>
      </mc:Fallback>
    </mc:AlternateContent>
    <mc:AlternateContent xmlns:mc="http://schemas.openxmlformats.org/markup-compatibility/2006">
      <mc:Choice Requires="x14">
        <control shapeId="2076" r:id="rId18" name="CheckBox10">
          <controlPr defaultSize="0" autoLine="0" autoPict="0" altText="No check box" r:id="rId19">
            <anchor moveWithCells="1">
              <from>
                <xdr:col>2</xdr:col>
                <xdr:colOff>2308860</xdr:colOff>
                <xdr:row>30</xdr:row>
                <xdr:rowOff>15240</xdr:rowOff>
              </from>
              <to>
                <xdr:col>3</xdr:col>
                <xdr:colOff>0</xdr:colOff>
                <xdr:row>31</xdr:row>
                <xdr:rowOff>0</xdr:rowOff>
              </to>
            </anchor>
          </controlPr>
        </control>
      </mc:Choice>
      <mc:Fallback>
        <control shapeId="2076" r:id="rId18" name="CheckBox10"/>
      </mc:Fallback>
    </mc:AlternateContent>
    <mc:AlternateContent xmlns:mc="http://schemas.openxmlformats.org/markup-compatibility/2006">
      <mc:Choice Requires="x14">
        <control shapeId="2077" r:id="rId20" name="CheckBox11">
          <controlPr defaultSize="0" autoLine="0" autoPict="0" altText="Yes check box" r:id="rId21">
            <anchor moveWithCells="1">
              <from>
                <xdr:col>2</xdr:col>
                <xdr:colOff>1520190</xdr:colOff>
                <xdr:row>29</xdr:row>
                <xdr:rowOff>15240</xdr:rowOff>
              </from>
              <to>
                <xdr:col>2</xdr:col>
                <xdr:colOff>2301240</xdr:colOff>
                <xdr:row>29</xdr:row>
                <xdr:rowOff>278130</xdr:rowOff>
              </to>
            </anchor>
          </controlPr>
        </control>
      </mc:Choice>
      <mc:Fallback>
        <control shapeId="2077" r:id="rId20" name="CheckBox11"/>
      </mc:Fallback>
    </mc:AlternateContent>
    <mc:AlternateContent xmlns:mc="http://schemas.openxmlformats.org/markup-compatibility/2006">
      <mc:Choice Requires="x14">
        <control shapeId="2078" r:id="rId22" name="CheckBox12">
          <controlPr defaultSize="0" autoLine="0" autoPict="0" altText="No check box" r:id="rId23">
            <anchor moveWithCells="1">
              <from>
                <xdr:col>2</xdr:col>
                <xdr:colOff>2308860</xdr:colOff>
                <xdr:row>29</xdr:row>
                <xdr:rowOff>15240</xdr:rowOff>
              </from>
              <to>
                <xdr:col>3</xdr:col>
                <xdr:colOff>0</xdr:colOff>
                <xdr:row>30</xdr:row>
                <xdr:rowOff>0</xdr:rowOff>
              </to>
            </anchor>
          </controlPr>
        </control>
      </mc:Choice>
      <mc:Fallback>
        <control shapeId="2078" r:id="rId22" name="CheckBox12"/>
      </mc:Fallback>
    </mc:AlternateContent>
    <mc:AlternateContent xmlns:mc="http://schemas.openxmlformats.org/markup-compatibility/2006">
      <mc:Choice Requires="x14">
        <control shapeId="2081" r:id="rId24" name="CheckBox13">
          <controlPr defaultSize="0" autoLine="0" autoPict="0" altText="Yes check box" r:id="rId25">
            <anchor moveWithCells="1">
              <from>
                <xdr:col>2</xdr:col>
                <xdr:colOff>1520190</xdr:colOff>
                <xdr:row>32</xdr:row>
                <xdr:rowOff>15240</xdr:rowOff>
              </from>
              <to>
                <xdr:col>2</xdr:col>
                <xdr:colOff>2301240</xdr:colOff>
                <xdr:row>32</xdr:row>
                <xdr:rowOff>278130</xdr:rowOff>
              </to>
            </anchor>
          </controlPr>
        </control>
      </mc:Choice>
      <mc:Fallback>
        <control shapeId="2081" r:id="rId24" name="CheckBox13"/>
      </mc:Fallback>
    </mc:AlternateContent>
    <mc:AlternateContent xmlns:mc="http://schemas.openxmlformats.org/markup-compatibility/2006">
      <mc:Choice Requires="x14">
        <control shapeId="2082" r:id="rId26" name="CheckBox14">
          <controlPr defaultSize="0" autoLine="0" autoPict="0" altText="No check box" r:id="rId27">
            <anchor moveWithCells="1">
              <from>
                <xdr:col>2</xdr:col>
                <xdr:colOff>2308860</xdr:colOff>
                <xdr:row>32</xdr:row>
                <xdr:rowOff>15240</xdr:rowOff>
              </from>
              <to>
                <xdr:col>3</xdr:col>
                <xdr:colOff>0</xdr:colOff>
                <xdr:row>33</xdr:row>
                <xdr:rowOff>0</xdr:rowOff>
              </to>
            </anchor>
          </controlPr>
        </control>
      </mc:Choice>
      <mc:Fallback>
        <control shapeId="2082" r:id="rId26" name="CheckBox14"/>
      </mc:Fallback>
    </mc:AlternateContent>
    <mc:AlternateContent xmlns:mc="http://schemas.openxmlformats.org/markup-compatibility/2006">
      <mc:Choice Requires="x14">
        <control shapeId="2085" r:id="rId28" name="CheckBox1">
          <controlPr defaultSize="0" autoLine="0" autoPict="0" altText="Yes check box" r:id="rId29">
            <anchor moveWithCells="1">
              <from>
                <xdr:col>2</xdr:col>
                <xdr:colOff>1516380</xdr:colOff>
                <xdr:row>31</xdr:row>
                <xdr:rowOff>15240</xdr:rowOff>
              </from>
              <to>
                <xdr:col>2</xdr:col>
                <xdr:colOff>2240280</xdr:colOff>
                <xdr:row>31</xdr:row>
                <xdr:rowOff>281940</xdr:rowOff>
              </to>
            </anchor>
          </controlPr>
        </control>
      </mc:Choice>
      <mc:Fallback>
        <control shapeId="2085" r:id="rId28" name="CheckBox1"/>
      </mc:Fallback>
    </mc:AlternateContent>
    <mc:AlternateContent xmlns:mc="http://schemas.openxmlformats.org/markup-compatibility/2006">
      <mc:Choice Requires="x14">
        <control shapeId="2086" r:id="rId30" name="CheckBox2">
          <controlPr defaultSize="0" autoLine="0" autoPict="0" altText="No check box" r:id="rId31">
            <anchor moveWithCells="1">
              <from>
                <xdr:col>2</xdr:col>
                <xdr:colOff>2244090</xdr:colOff>
                <xdr:row>31</xdr:row>
                <xdr:rowOff>15240</xdr:rowOff>
              </from>
              <to>
                <xdr:col>2</xdr:col>
                <xdr:colOff>2689860</xdr:colOff>
                <xdr:row>32</xdr:row>
                <xdr:rowOff>3810</xdr:rowOff>
              </to>
            </anchor>
          </controlPr>
        </control>
      </mc:Choice>
      <mc:Fallback>
        <control shapeId="2086" r:id="rId30" name="CheckBox2"/>
      </mc:Fallback>
    </mc:AlternateContent>
    <mc:AlternateContent xmlns:mc="http://schemas.openxmlformats.org/markup-compatibility/2006">
      <mc:Choice Requires="x14">
        <control shapeId="2083" r:id="rId32" name="Button 35">
          <controlPr defaultSize="0" print="0" autoFill="0" autoPict="0" macro="[0]!NewProduct_Item6_to_Checklist">
            <anchor moveWithCells="1" sizeWithCells="1">
              <from>
                <xdr:col>3</xdr:col>
                <xdr:colOff>19050</xdr:colOff>
                <xdr:row>38</xdr:row>
                <xdr:rowOff>19050</xdr:rowOff>
              </from>
              <to>
                <xdr:col>3</xdr:col>
                <xdr:colOff>1466850</xdr:colOff>
                <xdr:row>39</xdr:row>
                <xdr:rowOff>0</xdr:rowOff>
              </to>
            </anchor>
          </controlPr>
        </control>
      </mc:Choice>
    </mc:AlternateContent>
    <mc:AlternateContent xmlns:mc="http://schemas.openxmlformats.org/markup-compatibility/2006">
      <mc:Choice Requires="x14">
        <control shapeId="2084" r:id="rId33" name="Button 36">
          <controlPr defaultSize="0" print="0" autoFill="0" autoPict="0" macro="[0]!NewProduct_Item7_to_Checklist">
            <anchor moveWithCells="1" sizeWithCells="1">
              <from>
                <xdr:col>3</xdr:col>
                <xdr:colOff>19050</xdr:colOff>
                <xdr:row>43</xdr:row>
                <xdr:rowOff>19050</xdr:rowOff>
              </from>
              <to>
                <xdr:col>3</xdr:col>
                <xdr:colOff>1466850</xdr:colOff>
                <xdr:row>44</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483"/>
  <sheetViews>
    <sheetView showZeros="0" zoomScaleNormal="100" zoomScaleSheetLayoutView="80" workbookViewId="0"/>
  </sheetViews>
  <sheetFormatPr defaultColWidth="8.76953125" defaultRowHeight="15" x14ac:dyDescent="0.5"/>
  <cols>
    <col min="1" max="1" width="4.2265625" style="79" customWidth="1"/>
    <col min="2" max="2" width="74.54296875" style="79" customWidth="1"/>
    <col min="3" max="4" width="17" style="79" customWidth="1"/>
    <col min="5" max="5" width="14.453125" style="79" customWidth="1"/>
    <col min="6" max="16384" width="8.76953125" style="64"/>
  </cols>
  <sheetData>
    <row r="1" spans="1:7" x14ac:dyDescent="0.5">
      <c r="B1" s="80" t="s">
        <v>400</v>
      </c>
      <c r="C1" s="42"/>
      <c r="D1" s="42"/>
      <c r="E1" s="42"/>
    </row>
    <row r="2" spans="1:7" x14ac:dyDescent="0.5">
      <c r="B2" s="47" t="str">
        <f>+New_Product!B2</f>
        <v>For Small Group Health Plan</v>
      </c>
      <c r="C2" s="42"/>
      <c r="D2" s="42"/>
      <c r="E2" s="42"/>
    </row>
    <row r="3" spans="1:7" x14ac:dyDescent="0.5">
      <c r="B3" s="47" t="s">
        <v>161</v>
      </c>
      <c r="C3" s="42"/>
      <c r="D3" s="42"/>
      <c r="E3" s="42"/>
    </row>
    <row r="4" spans="1:7" x14ac:dyDescent="0.5">
      <c r="B4" s="80" t="s">
        <v>72</v>
      </c>
      <c r="C4" s="42"/>
      <c r="D4" s="42"/>
      <c r="E4" s="42"/>
    </row>
    <row r="5" spans="1:7" x14ac:dyDescent="0.5">
      <c r="B5" s="80"/>
      <c r="C5" s="42"/>
      <c r="D5" s="42"/>
      <c r="E5" s="42"/>
    </row>
    <row r="6" spans="1:7" x14ac:dyDescent="0.5">
      <c r="A6" s="55" t="s">
        <v>104</v>
      </c>
      <c r="B6" s="55"/>
      <c r="C6" s="42"/>
      <c r="D6" s="42"/>
      <c r="E6" s="42"/>
    </row>
    <row r="7" spans="1:7" x14ac:dyDescent="0.5">
      <c r="A7" s="55"/>
      <c r="B7" s="55"/>
      <c r="C7" s="42"/>
      <c r="D7" s="42"/>
      <c r="E7" s="42"/>
    </row>
    <row r="8" spans="1:7" x14ac:dyDescent="0.5">
      <c r="A8" s="81" t="s">
        <v>105</v>
      </c>
      <c r="B8" s="82"/>
      <c r="C8" s="83"/>
      <c r="D8" s="83"/>
      <c r="E8" s="83"/>
    </row>
    <row r="9" spans="1:7" x14ac:dyDescent="0.5">
      <c r="A9" s="81" t="s">
        <v>162</v>
      </c>
      <c r="B9" s="82"/>
      <c r="C9" s="83"/>
      <c r="D9" s="83"/>
      <c r="E9" s="83"/>
    </row>
    <row r="10" spans="1:7" x14ac:dyDescent="0.5">
      <c r="A10" s="81" t="s">
        <v>163</v>
      </c>
      <c r="B10" s="82"/>
      <c r="C10" s="83"/>
      <c r="D10" s="83"/>
      <c r="E10" s="83"/>
    </row>
    <row r="11" spans="1:7" x14ac:dyDescent="0.5">
      <c r="A11" s="81" t="s">
        <v>213</v>
      </c>
      <c r="B11" s="82"/>
      <c r="C11" s="83"/>
      <c r="D11" s="83"/>
      <c r="E11" s="83"/>
    </row>
    <row r="12" spans="1:7" x14ac:dyDescent="0.5">
      <c r="A12" s="81" t="s">
        <v>164</v>
      </c>
      <c r="B12" s="82"/>
      <c r="C12" s="83"/>
      <c r="D12" s="83"/>
      <c r="E12" s="83"/>
    </row>
    <row r="13" spans="1:7" x14ac:dyDescent="0.5">
      <c r="A13" s="81" t="s">
        <v>165</v>
      </c>
      <c r="B13" s="82"/>
      <c r="C13" s="83"/>
      <c r="D13" s="83"/>
      <c r="E13" s="83"/>
    </row>
    <row r="14" spans="1:7" x14ac:dyDescent="0.5">
      <c r="A14" s="97" t="s">
        <v>431</v>
      </c>
      <c r="B14" s="82"/>
      <c r="C14" s="83"/>
      <c r="D14" s="83"/>
      <c r="E14" s="83"/>
      <c r="G14" s="82"/>
    </row>
    <row r="15" spans="1:7" x14ac:dyDescent="0.5">
      <c r="A15" s="97" t="s">
        <v>432</v>
      </c>
      <c r="B15" s="82"/>
      <c r="C15" s="83"/>
      <c r="D15" s="83"/>
      <c r="E15" s="83"/>
      <c r="G15" s="82"/>
    </row>
    <row r="16" spans="1:7" x14ac:dyDescent="0.5">
      <c r="A16" s="81" t="s">
        <v>467</v>
      </c>
      <c r="B16" s="82"/>
      <c r="C16" s="83"/>
      <c r="D16" s="83"/>
      <c r="E16" s="83"/>
      <c r="G16" s="82"/>
    </row>
    <row r="17" spans="1:7" x14ac:dyDescent="0.5">
      <c r="A17" s="81"/>
      <c r="B17" s="82" t="s">
        <v>420</v>
      </c>
      <c r="C17" s="83"/>
      <c r="D17" s="83"/>
      <c r="E17" s="83"/>
      <c r="G17" s="82"/>
    </row>
    <row r="18" spans="1:7" s="63" customFormat="1" x14ac:dyDescent="0.5">
      <c r="A18" s="81" t="s">
        <v>478</v>
      </c>
      <c r="B18" s="82"/>
      <c r="C18" s="83"/>
      <c r="D18" s="83"/>
      <c r="E18" s="83"/>
      <c r="F18" s="82"/>
      <c r="G18" s="82"/>
    </row>
    <row r="19" spans="1:7" x14ac:dyDescent="0.5">
      <c r="A19" s="81" t="s">
        <v>479</v>
      </c>
      <c r="B19" s="82"/>
      <c r="C19" s="83"/>
      <c r="D19" s="83"/>
      <c r="E19" s="83"/>
      <c r="F19" s="81"/>
      <c r="G19" s="82"/>
    </row>
    <row r="20" spans="1:7" x14ac:dyDescent="0.5">
      <c r="D20" s="83"/>
      <c r="E20" s="83"/>
      <c r="F20" s="81"/>
      <c r="G20" s="82"/>
    </row>
    <row r="21" spans="1:7" ht="15.3" thickBot="1" x14ac:dyDescent="0.55000000000000004">
      <c r="B21" s="81"/>
      <c r="C21" s="42"/>
      <c r="D21" s="42"/>
      <c r="E21" s="42"/>
    </row>
    <row r="22" spans="1:7" ht="16.149999999999999" customHeight="1" thickBot="1" x14ac:dyDescent="0.55000000000000004">
      <c r="A22" s="84" t="s">
        <v>27</v>
      </c>
      <c r="B22" s="84" t="str">
        <f>'Cover-Input Page'!B10</f>
        <v>Company Name</v>
      </c>
      <c r="C22" s="113">
        <f>'Cover-Input Page'!C10</f>
        <v>0</v>
      </c>
      <c r="D22" s="114"/>
      <c r="E22" s="42"/>
    </row>
    <row r="23" spans="1:7" ht="15.3" thickBot="1" x14ac:dyDescent="0.55000000000000004">
      <c r="B23" s="55"/>
      <c r="C23" s="98"/>
      <c r="D23" s="42"/>
      <c r="E23" s="42"/>
    </row>
    <row r="24" spans="1:7" ht="15.3" thickBot="1" x14ac:dyDescent="0.55000000000000004">
      <c r="A24" s="84" t="s">
        <v>28</v>
      </c>
      <c r="B24" s="84" t="s">
        <v>486</v>
      </c>
      <c r="C24" s="86"/>
      <c r="D24" s="42"/>
      <c r="E24" s="42"/>
    </row>
    <row r="25" spans="1:7" x14ac:dyDescent="0.5">
      <c r="B25" s="55"/>
      <c r="C25" s="85"/>
      <c r="D25" s="42"/>
      <c r="E25" s="42"/>
    </row>
    <row r="26" spans="1:7" x14ac:dyDescent="0.5">
      <c r="A26" s="84" t="s">
        <v>29</v>
      </c>
      <c r="B26" s="84" t="s">
        <v>489</v>
      </c>
      <c r="C26" s="85"/>
      <c r="D26" s="42"/>
      <c r="E26" s="42"/>
    </row>
    <row r="27" spans="1:7" x14ac:dyDescent="0.5">
      <c r="A27" s="84"/>
      <c r="B27" s="84"/>
      <c r="C27" s="85"/>
      <c r="D27" s="42"/>
      <c r="E27" s="42"/>
    </row>
    <row r="28" spans="1:7" x14ac:dyDescent="0.5">
      <c r="A28" s="84"/>
      <c r="B28" s="87" t="s">
        <v>490</v>
      </c>
      <c r="C28" s="85"/>
      <c r="D28" s="42"/>
      <c r="E28" s="42"/>
    </row>
    <row r="29" spans="1:7" x14ac:dyDescent="0.5">
      <c r="A29" s="84"/>
      <c r="B29" s="87" t="s">
        <v>122</v>
      </c>
      <c r="C29" s="85"/>
      <c r="D29" s="42"/>
      <c r="E29" s="42"/>
    </row>
    <row r="30" spans="1:7" x14ac:dyDescent="0.5">
      <c r="A30" s="84"/>
      <c r="B30" s="87" t="s">
        <v>491</v>
      </c>
      <c r="C30" s="85"/>
      <c r="D30" s="42"/>
      <c r="E30" s="42"/>
    </row>
    <row r="31" spans="1:7" x14ac:dyDescent="0.5">
      <c r="B31" s="55"/>
      <c r="C31" s="85"/>
      <c r="D31" s="42"/>
      <c r="E31" s="42"/>
    </row>
    <row r="32" spans="1:7" x14ac:dyDescent="0.5">
      <c r="A32" s="84" t="s">
        <v>30</v>
      </c>
      <c r="B32" s="88" t="s">
        <v>10</v>
      </c>
      <c r="C32" s="85"/>
      <c r="D32" s="42"/>
      <c r="E32" s="42"/>
    </row>
    <row r="33" spans="1:5" ht="20.65" customHeight="1" x14ac:dyDescent="0.5">
      <c r="A33" s="84"/>
      <c r="B33" s="55" t="s">
        <v>11</v>
      </c>
      <c r="C33" s="29"/>
      <c r="D33" s="42"/>
      <c r="E33" s="42"/>
    </row>
    <row r="34" spans="1:5" ht="20.65" customHeight="1" x14ac:dyDescent="0.5">
      <c r="B34" s="55" t="s">
        <v>12</v>
      </c>
      <c r="C34" s="29"/>
      <c r="D34" s="42"/>
      <c r="E34" s="42"/>
    </row>
    <row r="35" spans="1:5" ht="20.65" customHeight="1" x14ac:dyDescent="0.5">
      <c r="B35" s="55" t="s">
        <v>102</v>
      </c>
      <c r="C35" s="29"/>
      <c r="D35" s="42"/>
      <c r="E35" s="42"/>
    </row>
    <row r="36" spans="1:5" ht="20.65" customHeight="1" x14ac:dyDescent="0.5">
      <c r="B36" s="55" t="s">
        <v>13</v>
      </c>
      <c r="C36" s="29"/>
      <c r="D36" s="42"/>
      <c r="E36" s="42"/>
    </row>
    <row r="37" spans="1:5" ht="20.65" customHeight="1" x14ac:dyDescent="0.5">
      <c r="B37" s="55" t="s">
        <v>14</v>
      </c>
      <c r="C37" s="29"/>
      <c r="D37" s="42"/>
      <c r="E37" s="42"/>
    </row>
    <row r="38" spans="1:5" ht="20.65" customHeight="1" x14ac:dyDescent="0.5">
      <c r="B38" s="55" t="s">
        <v>434</v>
      </c>
      <c r="C38" s="29"/>
      <c r="D38" s="42"/>
      <c r="E38" s="42"/>
    </row>
    <row r="39" spans="1:5" ht="20.65" customHeight="1" x14ac:dyDescent="0.5">
      <c r="B39" s="55" t="s">
        <v>61</v>
      </c>
      <c r="C39" s="29"/>
      <c r="D39" s="42"/>
      <c r="E39" s="42"/>
    </row>
    <row r="40" spans="1:5" ht="15.3" thickBot="1" x14ac:dyDescent="0.55000000000000004">
      <c r="B40" s="55"/>
      <c r="C40" s="85"/>
    </row>
    <row r="41" spans="1:5" ht="15.3" thickBot="1" x14ac:dyDescent="0.55000000000000004">
      <c r="A41" s="84" t="s">
        <v>31</v>
      </c>
      <c r="B41" s="99" t="str">
        <f>'Cover-Input Page'!B15</f>
        <v xml:space="preserve">Segment Type  </v>
      </c>
      <c r="C41" s="95" t="str">
        <f>'Cover-Input Page'!C15</f>
        <v>Small Group</v>
      </c>
    </row>
    <row r="42" spans="1:5" ht="15.3" thickBot="1" x14ac:dyDescent="0.55000000000000004">
      <c r="B42" s="84"/>
      <c r="C42" s="90"/>
    </row>
    <row r="43" spans="1:5" ht="15.3" thickBot="1" x14ac:dyDescent="0.55000000000000004">
      <c r="A43" s="91" t="s">
        <v>32</v>
      </c>
      <c r="B43" s="88" t="str">
        <f>'Cover-Input Page'!B16</f>
        <v>Plan Type:  For-profit or Not-for-profit company</v>
      </c>
      <c r="C43" s="95" t="str">
        <f>'Cover-Input Page'!C16</f>
        <v>Not-for-profit</v>
      </c>
      <c r="D43" s="42"/>
      <c r="E43" s="42"/>
    </row>
    <row r="44" spans="1:5" x14ac:dyDescent="0.5">
      <c r="A44" s="42"/>
      <c r="B44" s="55"/>
      <c r="C44" s="85"/>
      <c r="D44" s="42"/>
      <c r="E44" s="42"/>
    </row>
    <row r="45" spans="1:5" x14ac:dyDescent="0.5">
      <c r="A45" s="91" t="s">
        <v>23</v>
      </c>
      <c r="B45" s="88" t="s">
        <v>203</v>
      </c>
      <c r="C45" s="100"/>
      <c r="D45" s="42"/>
      <c r="E45" s="42"/>
    </row>
    <row r="46" spans="1:5" x14ac:dyDescent="0.5">
      <c r="A46" s="91"/>
      <c r="B46" s="92" t="s">
        <v>492</v>
      </c>
      <c r="C46" s="48"/>
      <c r="D46" s="42"/>
      <c r="E46" s="42"/>
    </row>
    <row r="47" spans="1:5" x14ac:dyDescent="0.5">
      <c r="A47" s="42"/>
      <c r="B47" s="92" t="s">
        <v>493</v>
      </c>
      <c r="C47" s="85"/>
      <c r="D47" s="42"/>
      <c r="E47" s="42"/>
    </row>
    <row r="48" spans="1:5" x14ac:dyDescent="0.5">
      <c r="A48" s="42"/>
      <c r="B48" s="92" t="s">
        <v>158</v>
      </c>
      <c r="C48" s="85"/>
      <c r="D48" s="42"/>
      <c r="E48" s="42"/>
    </row>
    <row r="49" spans="1:5" ht="15.3" thickBot="1" x14ac:dyDescent="0.55000000000000004">
      <c r="A49" s="42"/>
      <c r="B49" s="92"/>
      <c r="C49" s="85"/>
      <c r="D49" s="42"/>
      <c r="E49" s="42"/>
    </row>
    <row r="50" spans="1:5" ht="15.3" thickBot="1" x14ac:dyDescent="0.55000000000000004">
      <c r="A50" s="42"/>
      <c r="B50" s="55" t="s">
        <v>38</v>
      </c>
      <c r="C50" s="39" t="s">
        <v>222</v>
      </c>
      <c r="D50" s="42"/>
      <c r="E50" s="42"/>
    </row>
    <row r="51" spans="1:5" x14ac:dyDescent="0.5">
      <c r="A51" s="42"/>
      <c r="B51" s="55" t="s">
        <v>494</v>
      </c>
      <c r="C51" s="42"/>
      <c r="D51" s="64"/>
      <c r="E51" s="64"/>
    </row>
    <row r="52" spans="1:5" x14ac:dyDescent="0.5">
      <c r="A52" s="42"/>
      <c r="B52" s="55" t="s">
        <v>495</v>
      </c>
      <c r="C52" s="42"/>
      <c r="D52" s="64"/>
      <c r="E52" s="64"/>
    </row>
    <row r="53" spans="1:5" x14ac:dyDescent="0.5">
      <c r="A53" s="42"/>
      <c r="B53" s="55" t="s">
        <v>496</v>
      </c>
      <c r="C53" s="42"/>
      <c r="D53" s="64"/>
      <c r="E53" s="64"/>
    </row>
    <row r="54" spans="1:5" x14ac:dyDescent="0.5">
      <c r="A54" s="42"/>
      <c r="B54" s="92"/>
      <c r="C54" s="85"/>
      <c r="D54" s="42"/>
      <c r="E54" s="42"/>
    </row>
    <row r="55" spans="1:5" x14ac:dyDescent="0.5">
      <c r="A55" s="91"/>
      <c r="B55" s="55"/>
      <c r="C55" s="85"/>
      <c r="D55" s="42"/>
      <c r="E55" s="42"/>
    </row>
    <row r="56" spans="1:5" x14ac:dyDescent="0.5">
      <c r="A56" s="91" t="s">
        <v>26</v>
      </c>
      <c r="B56" s="55" t="s">
        <v>95</v>
      </c>
      <c r="C56" s="90"/>
      <c r="D56" s="42"/>
      <c r="E56" s="42"/>
    </row>
    <row r="57" spans="1:5" x14ac:dyDescent="0.5">
      <c r="A57" s="91"/>
      <c r="B57" s="55"/>
      <c r="C57" s="42"/>
    </row>
    <row r="58" spans="1:5" x14ac:dyDescent="0.5">
      <c r="A58" s="91"/>
      <c r="B58" s="92" t="s">
        <v>235</v>
      </c>
      <c r="C58" s="42"/>
    </row>
    <row r="59" spans="1:5" x14ac:dyDescent="0.5">
      <c r="A59" s="91"/>
      <c r="B59" s="92" t="s">
        <v>64</v>
      </c>
      <c r="C59" s="42"/>
    </row>
    <row r="60" spans="1:5" x14ac:dyDescent="0.5">
      <c r="A60" s="91"/>
      <c r="B60" s="55"/>
      <c r="C60" s="42"/>
    </row>
    <row r="61" spans="1:5" x14ac:dyDescent="0.5">
      <c r="A61" s="91" t="s">
        <v>35</v>
      </c>
      <c r="B61" s="55" t="s">
        <v>470</v>
      </c>
      <c r="C61" s="42"/>
    </row>
    <row r="62" spans="1:5" x14ac:dyDescent="0.5">
      <c r="A62" s="91"/>
      <c r="B62" s="55"/>
      <c r="C62" s="42"/>
    </row>
    <row r="63" spans="1:5" x14ac:dyDescent="0.5">
      <c r="A63" s="91"/>
      <c r="B63" s="92" t="s">
        <v>228</v>
      </c>
      <c r="C63" s="42"/>
    </row>
    <row r="64" spans="1:5" x14ac:dyDescent="0.5">
      <c r="A64" s="91"/>
      <c r="B64" s="92" t="s">
        <v>39</v>
      </c>
      <c r="C64" s="42"/>
    </row>
    <row r="65" spans="1:13" x14ac:dyDescent="0.5">
      <c r="A65" s="91"/>
      <c r="B65" s="55"/>
      <c r="C65" s="42"/>
    </row>
    <row r="66" spans="1:13" x14ac:dyDescent="0.5">
      <c r="A66" s="91" t="s">
        <v>40</v>
      </c>
      <c r="B66" s="55" t="s">
        <v>24</v>
      </c>
      <c r="C66" s="42"/>
    </row>
    <row r="67" spans="1:13" x14ac:dyDescent="0.5">
      <c r="A67" s="91"/>
      <c r="B67" s="55"/>
      <c r="C67" s="42"/>
      <c r="G67" s="94"/>
      <c r="H67" s="63"/>
      <c r="I67" s="63"/>
      <c r="J67" s="63"/>
      <c r="K67" s="63"/>
      <c r="L67" s="63"/>
      <c r="M67" s="63"/>
    </row>
    <row r="68" spans="1:13" x14ac:dyDescent="0.5">
      <c r="A68" s="91"/>
      <c r="B68" s="92" t="s">
        <v>109</v>
      </c>
      <c r="C68" s="42"/>
      <c r="G68" s="94"/>
      <c r="H68" s="63"/>
      <c r="I68" s="63"/>
      <c r="J68" s="63"/>
      <c r="K68" s="63"/>
      <c r="L68" s="63"/>
      <c r="M68" s="63"/>
    </row>
    <row r="69" spans="1:13" x14ac:dyDescent="0.5">
      <c r="A69" s="91"/>
      <c r="B69" s="92" t="s">
        <v>190</v>
      </c>
      <c r="C69" s="42"/>
      <c r="G69" s="94"/>
      <c r="H69" s="63"/>
      <c r="I69" s="63"/>
      <c r="J69" s="63"/>
      <c r="K69" s="63"/>
      <c r="L69" s="63"/>
      <c r="M69" s="63"/>
    </row>
    <row r="70" spans="1:13" x14ac:dyDescent="0.5">
      <c r="A70" s="91"/>
      <c r="B70" s="55"/>
      <c r="C70" s="42"/>
    </row>
    <row r="71" spans="1:13" x14ac:dyDescent="0.5">
      <c r="A71" s="91" t="s">
        <v>42</v>
      </c>
      <c r="B71" s="55" t="s">
        <v>169</v>
      </c>
      <c r="C71" s="42"/>
    </row>
    <row r="72" spans="1:13" x14ac:dyDescent="0.5">
      <c r="A72" s="91"/>
      <c r="B72" s="55"/>
      <c r="C72" s="42"/>
    </row>
    <row r="73" spans="1:13" x14ac:dyDescent="0.5">
      <c r="A73" s="91"/>
      <c r="B73" s="55" t="s">
        <v>497</v>
      </c>
      <c r="C73" s="42"/>
    </row>
    <row r="74" spans="1:13" x14ac:dyDescent="0.5">
      <c r="A74" s="91"/>
      <c r="B74" s="92" t="s">
        <v>214</v>
      </c>
      <c r="C74" s="42"/>
    </row>
    <row r="75" spans="1:13" x14ac:dyDescent="0.5">
      <c r="A75" s="91"/>
      <c r="B75" s="92" t="s">
        <v>123</v>
      </c>
      <c r="C75" s="42"/>
    </row>
    <row r="76" spans="1:13" x14ac:dyDescent="0.5">
      <c r="A76" s="91"/>
      <c r="B76" s="92" t="s">
        <v>124</v>
      </c>
      <c r="C76" s="42"/>
    </row>
    <row r="77" spans="1:13" x14ac:dyDescent="0.5">
      <c r="A77" s="91"/>
      <c r="B77" s="92" t="s">
        <v>41</v>
      </c>
      <c r="C77" s="42"/>
    </row>
    <row r="78" spans="1:13" x14ac:dyDescent="0.5">
      <c r="A78" s="91"/>
      <c r="B78" s="55"/>
      <c r="C78" s="42"/>
    </row>
    <row r="79" spans="1:13" x14ac:dyDescent="0.5">
      <c r="A79" s="91" t="s">
        <v>43</v>
      </c>
      <c r="B79" s="55" t="s">
        <v>168</v>
      </c>
      <c r="C79" s="42"/>
    </row>
    <row r="80" spans="1:13" x14ac:dyDescent="0.5">
      <c r="A80" s="91"/>
      <c r="B80" s="55"/>
      <c r="C80" s="42"/>
    </row>
    <row r="81" spans="1:5" x14ac:dyDescent="0.5">
      <c r="A81" s="91"/>
      <c r="B81" s="55" t="s">
        <v>498</v>
      </c>
      <c r="C81" s="42"/>
    </row>
    <row r="82" spans="1:5" x14ac:dyDescent="0.5">
      <c r="A82" s="91"/>
      <c r="B82" s="92" t="s">
        <v>125</v>
      </c>
      <c r="C82" s="42"/>
    </row>
    <row r="83" spans="1:5" x14ac:dyDescent="0.5">
      <c r="A83" s="91"/>
      <c r="B83" s="92" t="s">
        <v>44</v>
      </c>
      <c r="C83" s="42"/>
    </row>
    <row r="84" spans="1:5" x14ac:dyDescent="0.5">
      <c r="A84" s="91"/>
      <c r="B84" s="55"/>
      <c r="C84" s="42"/>
    </row>
    <row r="85" spans="1:5" x14ac:dyDescent="0.5">
      <c r="A85" s="91"/>
      <c r="B85" s="92" t="s">
        <v>466</v>
      </c>
      <c r="C85" s="42"/>
    </row>
    <row r="86" spans="1:5" x14ac:dyDescent="0.5">
      <c r="A86" s="91"/>
      <c r="B86" s="92" t="s">
        <v>152</v>
      </c>
      <c r="C86" s="42"/>
    </row>
    <row r="87" spans="1:5" ht="15.3" thickBot="1" x14ac:dyDescent="0.55000000000000004">
      <c r="A87" s="91"/>
      <c r="B87" s="55"/>
      <c r="C87" s="42"/>
    </row>
    <row r="88" spans="1:5" ht="15.3" thickBot="1" x14ac:dyDescent="0.55000000000000004">
      <c r="A88" s="91" t="s">
        <v>46</v>
      </c>
      <c r="B88" s="88" t="s">
        <v>45</v>
      </c>
      <c r="C88" s="49"/>
      <c r="D88" s="94"/>
      <c r="E88" s="94"/>
    </row>
    <row r="89" spans="1:5" x14ac:dyDescent="0.5">
      <c r="A89" s="91"/>
      <c r="B89" s="88"/>
      <c r="C89" s="83"/>
      <c r="D89" s="94"/>
      <c r="E89" s="94"/>
    </row>
    <row r="90" spans="1:5" x14ac:dyDescent="0.5">
      <c r="A90" s="91"/>
      <c r="B90" s="101" t="s">
        <v>153</v>
      </c>
      <c r="C90" s="83"/>
      <c r="D90" s="94"/>
      <c r="E90" s="94"/>
    </row>
    <row r="91" spans="1:5" x14ac:dyDescent="0.5">
      <c r="A91" s="91"/>
      <c r="B91" s="101" t="s">
        <v>154</v>
      </c>
      <c r="C91" s="83"/>
      <c r="D91" s="94"/>
      <c r="E91" s="94"/>
    </row>
    <row r="92" spans="1:5" x14ac:dyDescent="0.5">
      <c r="A92" s="91"/>
      <c r="B92" s="101" t="s">
        <v>155</v>
      </c>
      <c r="C92" s="83"/>
      <c r="D92" s="94"/>
      <c r="E92" s="94"/>
    </row>
    <row r="93" spans="1:5" x14ac:dyDescent="0.5">
      <c r="A93" s="91"/>
      <c r="B93" s="101" t="s">
        <v>156</v>
      </c>
      <c r="C93" s="83"/>
      <c r="D93" s="94"/>
      <c r="E93" s="94"/>
    </row>
    <row r="94" spans="1:5" ht="15.3" thickBot="1" x14ac:dyDescent="0.55000000000000004">
      <c r="A94" s="91"/>
      <c r="B94" s="55"/>
      <c r="C94" s="42"/>
    </row>
    <row r="95" spans="1:5" ht="15.3" thickBot="1" x14ac:dyDescent="0.55000000000000004">
      <c r="A95" s="91" t="s">
        <v>47</v>
      </c>
      <c r="B95" s="88" t="s">
        <v>240</v>
      </c>
      <c r="C95" s="115" t="str">
        <f>IF(AND('Cover-Input Page'!C17="New Product",'Cover-Input Page'!C18="Initial"),"N/A",
IF(AND('Cover-Input Page'!C17="New Product",'Cover-Input Page'!C18="resubmission"),"N/A",
IF(AND('Cover-Input Page'!C17="Existing Product",'Cover-Input Page'!C18="Initial"),"Initial",
IF(AND('Cover-Input Page'!C17="Existing Product",'Cover-Input Page'!C18="Resubmission"),"Resubmission",
IF(AND('Cover-Input Page'!C17="Both",'Cover-Input Page'!C18="Initial"),"Initial",
IF(AND('Cover-Input Page'!C17="Both",'Cover-Input Page'!C18="Resubmission"),"Resubmission",""))))))</f>
        <v>Resubmission</v>
      </c>
    </row>
    <row r="96" spans="1:5" x14ac:dyDescent="0.5">
      <c r="A96" s="91"/>
      <c r="B96" s="55"/>
      <c r="C96" s="85"/>
    </row>
    <row r="97" spans="1:4" x14ac:dyDescent="0.5">
      <c r="A97" s="91"/>
      <c r="B97" s="92" t="s">
        <v>33</v>
      </c>
      <c r="C97" s="85"/>
    </row>
    <row r="98" spans="1:4" x14ac:dyDescent="0.5">
      <c r="A98" s="91"/>
      <c r="B98" s="92" t="s">
        <v>34</v>
      </c>
      <c r="C98" s="85"/>
    </row>
    <row r="99" spans="1:4" x14ac:dyDescent="0.5">
      <c r="A99" s="91"/>
      <c r="B99" s="55"/>
      <c r="C99" s="85"/>
    </row>
    <row r="100" spans="1:4" x14ac:dyDescent="0.5">
      <c r="A100" s="91" t="s">
        <v>48</v>
      </c>
      <c r="B100" s="55" t="s">
        <v>49</v>
      </c>
      <c r="C100" s="85"/>
    </row>
    <row r="101" spans="1:4" x14ac:dyDescent="0.5">
      <c r="A101" s="91"/>
      <c r="B101" s="55"/>
      <c r="C101" s="85"/>
    </row>
    <row r="102" spans="1:4" x14ac:dyDescent="0.5">
      <c r="A102" s="91"/>
      <c r="B102" s="92" t="s">
        <v>220</v>
      </c>
      <c r="C102" s="85"/>
    </row>
    <row r="103" spans="1:4" x14ac:dyDescent="0.5">
      <c r="A103" s="91"/>
      <c r="B103" s="92" t="s">
        <v>159</v>
      </c>
      <c r="C103" s="85"/>
    </row>
    <row r="104" spans="1:4" x14ac:dyDescent="0.5">
      <c r="A104" s="91"/>
      <c r="B104" s="92" t="s">
        <v>215</v>
      </c>
      <c r="C104" s="85"/>
    </row>
    <row r="105" spans="1:4" x14ac:dyDescent="0.5">
      <c r="A105" s="91"/>
      <c r="B105" s="92" t="s">
        <v>157</v>
      </c>
      <c r="C105" s="85"/>
    </row>
    <row r="106" spans="1:4" x14ac:dyDescent="0.5">
      <c r="A106" s="91"/>
      <c r="B106" s="92" t="s">
        <v>219</v>
      </c>
      <c r="C106" s="85"/>
    </row>
    <row r="107" spans="1:4" ht="15.3" thickBot="1" x14ac:dyDescent="0.55000000000000004">
      <c r="A107" s="91"/>
      <c r="B107" s="55"/>
      <c r="C107" s="85"/>
    </row>
    <row r="108" spans="1:4" ht="15.3" thickBot="1" x14ac:dyDescent="0.55000000000000004">
      <c r="A108" s="91" t="s">
        <v>50</v>
      </c>
      <c r="B108" s="55" t="str">
        <f>'Cover-Input Page'!B7</f>
        <v>Effective Date of the Rate Change (the earliest date)</v>
      </c>
      <c r="C108" s="116">
        <f>'Cover-Input Page'!C7</f>
        <v>44197</v>
      </c>
    </row>
    <row r="109" spans="1:4" x14ac:dyDescent="0.5">
      <c r="A109" s="91"/>
      <c r="B109" s="55"/>
      <c r="C109" s="85"/>
    </row>
    <row r="110" spans="1:4" x14ac:dyDescent="0.5">
      <c r="A110" s="91"/>
      <c r="B110" s="92" t="s">
        <v>51</v>
      </c>
      <c r="C110" s="85"/>
    </row>
    <row r="111" spans="1:4" x14ac:dyDescent="0.5">
      <c r="A111" s="91"/>
      <c r="B111" s="55"/>
      <c r="C111" s="85"/>
    </row>
    <row r="112" spans="1:4" x14ac:dyDescent="0.5">
      <c r="A112" s="91" t="s">
        <v>52</v>
      </c>
      <c r="B112" s="55" t="s">
        <v>464</v>
      </c>
      <c r="C112" s="102"/>
      <c r="D112" s="103"/>
    </row>
    <row r="113" spans="1:11" x14ac:dyDescent="0.5">
      <c r="A113" s="91"/>
      <c r="B113" s="55"/>
      <c r="C113" s="85"/>
    </row>
    <row r="114" spans="1:11" x14ac:dyDescent="0.5">
      <c r="A114" s="91" t="s">
        <v>62</v>
      </c>
      <c r="B114" s="55" t="s">
        <v>110</v>
      </c>
      <c r="C114" s="85"/>
    </row>
    <row r="115" spans="1:11" ht="15.3" thickBot="1" x14ac:dyDescent="0.55000000000000004">
      <c r="A115" s="91"/>
      <c r="B115" s="55"/>
      <c r="C115" s="85"/>
    </row>
    <row r="116" spans="1:11" ht="15.3" thickBot="1" x14ac:dyDescent="0.55000000000000004">
      <c r="A116" s="91"/>
      <c r="B116" s="104" t="str">
        <f>LEFT(B114,29)</f>
        <v>Overall Medical Allowed Trend</v>
      </c>
      <c r="C116" s="117">
        <f>C127</f>
        <v>0</v>
      </c>
    </row>
    <row r="117" spans="1:11" x14ac:dyDescent="0.5">
      <c r="A117" s="91"/>
      <c r="B117" s="55"/>
      <c r="C117" s="42"/>
    </row>
    <row r="118" spans="1:11" x14ac:dyDescent="0.5">
      <c r="A118" s="91"/>
      <c r="B118" s="92" t="s">
        <v>147</v>
      </c>
      <c r="C118" s="42"/>
    </row>
    <row r="119" spans="1:11" x14ac:dyDescent="0.5">
      <c r="A119" s="91"/>
      <c r="B119" s="92" t="s">
        <v>189</v>
      </c>
      <c r="C119" s="42"/>
      <c r="G119" s="63"/>
      <c r="H119" s="63"/>
      <c r="I119" s="63"/>
      <c r="J119" s="63"/>
      <c r="K119" s="63"/>
    </row>
    <row r="120" spans="1:11" x14ac:dyDescent="0.5">
      <c r="A120" s="91"/>
      <c r="B120" s="55"/>
      <c r="C120" s="42"/>
    </row>
    <row r="121" spans="1:11" x14ac:dyDescent="0.5">
      <c r="A121" s="91"/>
      <c r="B121" s="44" t="s">
        <v>171</v>
      </c>
      <c r="C121" s="42"/>
    </row>
    <row r="122" spans="1:11" x14ac:dyDescent="0.5">
      <c r="A122" s="91"/>
      <c r="B122" s="55"/>
      <c r="C122" s="42"/>
    </row>
    <row r="123" spans="1:11" x14ac:dyDescent="0.5">
      <c r="A123" s="91"/>
      <c r="B123" s="55" t="s">
        <v>148</v>
      </c>
      <c r="C123" s="42"/>
    </row>
    <row r="124" spans="1:11" x14ac:dyDescent="0.5">
      <c r="A124" s="91"/>
      <c r="B124" s="55" t="s">
        <v>146</v>
      </c>
      <c r="C124" s="42"/>
    </row>
    <row r="125" spans="1:11" ht="15.3" thickBot="1" x14ac:dyDescent="0.55000000000000004">
      <c r="A125" s="91"/>
      <c r="B125" s="55"/>
      <c r="C125" s="42"/>
    </row>
    <row r="126" spans="1:11" x14ac:dyDescent="0.5">
      <c r="A126" s="91"/>
      <c r="B126" s="105" t="s">
        <v>66</v>
      </c>
      <c r="C126" s="106" t="s">
        <v>65</v>
      </c>
    </row>
    <row r="127" spans="1:11" x14ac:dyDescent="0.5">
      <c r="A127" s="91"/>
      <c r="B127" s="107" t="s">
        <v>182</v>
      </c>
      <c r="C127" s="118">
        <f>(1+C144)*(1+D144)*(1+E144)-1</f>
        <v>0</v>
      </c>
    </row>
    <row r="128" spans="1:11" x14ac:dyDescent="0.5">
      <c r="A128" s="91"/>
      <c r="B128" s="107" t="s">
        <v>53</v>
      </c>
      <c r="C128" s="118">
        <f t="shared" ref="C128:C137" si="0">(1+C145)*(1+D145)*(1+E145)-1</f>
        <v>0</v>
      </c>
    </row>
    <row r="129" spans="1:17" x14ac:dyDescent="0.5">
      <c r="A129" s="91"/>
      <c r="B129" s="107" t="s">
        <v>54</v>
      </c>
      <c r="C129" s="118">
        <f t="shared" si="0"/>
        <v>0</v>
      </c>
    </row>
    <row r="130" spans="1:17" x14ac:dyDescent="0.5">
      <c r="A130" s="91"/>
      <c r="B130" s="107" t="s">
        <v>80</v>
      </c>
      <c r="C130" s="118">
        <f t="shared" si="0"/>
        <v>0</v>
      </c>
    </row>
    <row r="131" spans="1:17" x14ac:dyDescent="0.5">
      <c r="A131" s="91"/>
      <c r="B131" s="107" t="s">
        <v>55</v>
      </c>
      <c r="C131" s="118">
        <f t="shared" si="0"/>
        <v>0</v>
      </c>
    </row>
    <row r="132" spans="1:17" x14ac:dyDescent="0.5">
      <c r="A132" s="91"/>
      <c r="B132" s="107" t="s">
        <v>56</v>
      </c>
      <c r="C132" s="118">
        <f t="shared" si="0"/>
        <v>0</v>
      </c>
    </row>
    <row r="133" spans="1:17" x14ac:dyDescent="0.5">
      <c r="A133" s="91"/>
      <c r="B133" s="107" t="s">
        <v>57</v>
      </c>
      <c r="C133" s="118">
        <f t="shared" si="0"/>
        <v>0</v>
      </c>
    </row>
    <row r="134" spans="1:17" x14ac:dyDescent="0.5">
      <c r="A134" s="91"/>
      <c r="B134" s="107" t="s">
        <v>58</v>
      </c>
      <c r="C134" s="118">
        <f t="shared" si="0"/>
        <v>0</v>
      </c>
    </row>
    <row r="135" spans="1:17" x14ac:dyDescent="0.5">
      <c r="A135" s="91"/>
      <c r="B135" s="107" t="s">
        <v>59</v>
      </c>
      <c r="C135" s="118">
        <f t="shared" si="0"/>
        <v>0</v>
      </c>
    </row>
    <row r="136" spans="1:17" x14ac:dyDescent="0.5">
      <c r="A136" s="91"/>
      <c r="B136" s="107" t="s">
        <v>60</v>
      </c>
      <c r="C136" s="118">
        <f t="shared" si="0"/>
        <v>0</v>
      </c>
    </row>
    <row r="137" spans="1:17" ht="15.3" thickBot="1" x14ac:dyDescent="0.55000000000000004">
      <c r="A137" s="91"/>
      <c r="B137" s="108" t="s">
        <v>61</v>
      </c>
      <c r="C137" s="119">
        <f t="shared" si="0"/>
        <v>0</v>
      </c>
    </row>
    <row r="138" spans="1:17" x14ac:dyDescent="0.5">
      <c r="A138" s="91"/>
      <c r="B138" s="55"/>
      <c r="C138" s="42"/>
    </row>
    <row r="139" spans="1:17" x14ac:dyDescent="0.5">
      <c r="A139" s="91" t="s">
        <v>63</v>
      </c>
      <c r="B139" s="55" t="s">
        <v>458</v>
      </c>
      <c r="C139" s="120" t="str">
        <f>Geo_Region!E48</f>
        <v>01/2021 - 12/2021</v>
      </c>
    </row>
    <row r="140" spans="1:17" x14ac:dyDescent="0.5">
      <c r="A140" s="91"/>
      <c r="B140" s="55"/>
      <c r="C140" s="42"/>
    </row>
    <row r="141" spans="1:17" x14ac:dyDescent="0.5">
      <c r="A141" s="91"/>
      <c r="B141" s="92" t="s">
        <v>191</v>
      </c>
      <c r="C141" s="42"/>
      <c r="G141" s="63"/>
      <c r="H141" s="63"/>
      <c r="I141" s="63"/>
      <c r="J141" s="63"/>
      <c r="K141" s="63"/>
      <c r="L141" s="63"/>
      <c r="M141" s="63"/>
      <c r="N141" s="63"/>
      <c r="O141" s="63"/>
      <c r="P141" s="63"/>
      <c r="Q141" s="63"/>
    </row>
    <row r="142" spans="1:17" ht="15.3" thickBot="1" x14ac:dyDescent="0.55000000000000004">
      <c r="A142" s="91"/>
      <c r="B142" s="55"/>
      <c r="C142" s="42"/>
      <c r="G142" s="63"/>
      <c r="H142" s="63"/>
      <c r="I142" s="63"/>
      <c r="J142" s="63"/>
      <c r="K142" s="63"/>
      <c r="L142" s="63"/>
      <c r="M142" s="63"/>
      <c r="N142" s="63"/>
      <c r="O142" s="63"/>
      <c r="P142" s="63"/>
      <c r="Q142" s="63"/>
    </row>
    <row r="143" spans="1:17" ht="15.3" thickBot="1" x14ac:dyDescent="0.55000000000000004">
      <c r="A143" s="91"/>
      <c r="B143" s="109" t="s">
        <v>66</v>
      </c>
      <c r="C143" s="110" t="s">
        <v>151</v>
      </c>
      <c r="D143" s="110" t="s">
        <v>134</v>
      </c>
      <c r="E143" s="111" t="s">
        <v>135</v>
      </c>
    </row>
    <row r="144" spans="1:17" x14ac:dyDescent="0.5">
      <c r="A144" s="91"/>
      <c r="B144" s="112" t="s">
        <v>182</v>
      </c>
      <c r="C144" s="50"/>
      <c r="D144" s="51"/>
      <c r="E144" s="52"/>
    </row>
    <row r="145" spans="1:5" x14ac:dyDescent="0.5">
      <c r="A145" s="91"/>
      <c r="B145" s="107" t="s">
        <v>53</v>
      </c>
      <c r="C145" s="51"/>
      <c r="D145" s="51"/>
      <c r="E145" s="52"/>
    </row>
    <row r="146" spans="1:5" x14ac:dyDescent="0.5">
      <c r="A146" s="91"/>
      <c r="B146" s="107" t="s">
        <v>54</v>
      </c>
      <c r="C146" s="51"/>
      <c r="D146" s="51"/>
      <c r="E146" s="52"/>
    </row>
    <row r="147" spans="1:5" x14ac:dyDescent="0.5">
      <c r="A147" s="91"/>
      <c r="B147" s="107" t="s">
        <v>80</v>
      </c>
      <c r="C147" s="51"/>
      <c r="D147" s="51"/>
      <c r="E147" s="52"/>
    </row>
    <row r="148" spans="1:5" x14ac:dyDescent="0.5">
      <c r="A148" s="91"/>
      <c r="B148" s="107" t="s">
        <v>55</v>
      </c>
      <c r="C148" s="51"/>
      <c r="D148" s="51"/>
      <c r="E148" s="52"/>
    </row>
    <row r="149" spans="1:5" x14ac:dyDescent="0.5">
      <c r="A149" s="91"/>
      <c r="B149" s="107" t="s">
        <v>56</v>
      </c>
      <c r="C149" s="51"/>
      <c r="D149" s="51"/>
      <c r="E149" s="52"/>
    </row>
    <row r="150" spans="1:5" x14ac:dyDescent="0.5">
      <c r="A150" s="91"/>
      <c r="B150" s="107" t="s">
        <v>57</v>
      </c>
      <c r="C150" s="51"/>
      <c r="D150" s="51"/>
      <c r="E150" s="52"/>
    </row>
    <row r="151" spans="1:5" x14ac:dyDescent="0.5">
      <c r="A151" s="91"/>
      <c r="B151" s="107" t="s">
        <v>58</v>
      </c>
      <c r="C151" s="51"/>
      <c r="D151" s="51"/>
      <c r="E151" s="52"/>
    </row>
    <row r="152" spans="1:5" x14ac:dyDescent="0.5">
      <c r="A152" s="91"/>
      <c r="B152" s="107" t="s">
        <v>59</v>
      </c>
      <c r="C152" s="51"/>
      <c r="D152" s="51"/>
      <c r="E152" s="52"/>
    </row>
    <row r="153" spans="1:5" x14ac:dyDescent="0.5">
      <c r="A153" s="91"/>
      <c r="B153" s="107" t="s">
        <v>60</v>
      </c>
      <c r="C153" s="51"/>
      <c r="D153" s="51"/>
      <c r="E153" s="52"/>
    </row>
    <row r="154" spans="1:5" ht="15.3" thickBot="1" x14ac:dyDescent="0.55000000000000004">
      <c r="A154" s="91"/>
      <c r="B154" s="108" t="s">
        <v>61</v>
      </c>
      <c r="C154" s="53"/>
      <c r="D154" s="53"/>
      <c r="E154" s="53"/>
    </row>
    <row r="155" spans="1:5" x14ac:dyDescent="0.5">
      <c r="A155" s="91"/>
      <c r="B155" s="55"/>
      <c r="C155" s="42"/>
    </row>
    <row r="156" spans="1:5" x14ac:dyDescent="0.5">
      <c r="A156" s="91" t="s">
        <v>67</v>
      </c>
      <c r="B156" s="55" t="s">
        <v>68</v>
      </c>
      <c r="C156" s="42"/>
    </row>
    <row r="157" spans="1:5" x14ac:dyDescent="0.5">
      <c r="A157" s="91"/>
      <c r="B157" s="55"/>
      <c r="C157" s="42"/>
    </row>
    <row r="158" spans="1:5" x14ac:dyDescent="0.5">
      <c r="B158" s="92" t="s">
        <v>229</v>
      </c>
      <c r="C158" s="42"/>
    </row>
    <row r="159" spans="1:5" x14ac:dyDescent="0.5">
      <c r="A159" s="91"/>
      <c r="B159" s="92" t="s">
        <v>230</v>
      </c>
      <c r="C159" s="42"/>
    </row>
    <row r="160" spans="1:5" x14ac:dyDescent="0.5">
      <c r="A160" s="91"/>
      <c r="B160" s="92" t="s">
        <v>254</v>
      </c>
      <c r="C160" s="42"/>
    </row>
    <row r="161" spans="1:3" x14ac:dyDescent="0.5">
      <c r="A161" s="91"/>
      <c r="B161" s="92" t="s">
        <v>150</v>
      </c>
      <c r="C161" s="42"/>
    </row>
    <row r="162" spans="1:3" x14ac:dyDescent="0.5">
      <c r="A162" s="91"/>
      <c r="B162" s="92" t="s">
        <v>149</v>
      </c>
      <c r="C162" s="42"/>
    </row>
    <row r="163" spans="1:3" x14ac:dyDescent="0.5">
      <c r="A163" s="91"/>
      <c r="B163" s="55"/>
      <c r="C163" s="42"/>
    </row>
    <row r="164" spans="1:3" x14ac:dyDescent="0.5">
      <c r="A164" s="91" t="s">
        <v>69</v>
      </c>
      <c r="B164" s="55" t="s">
        <v>231</v>
      </c>
      <c r="C164" s="42"/>
    </row>
    <row r="165" spans="1:3" x14ac:dyDescent="0.5">
      <c r="A165" s="91"/>
      <c r="B165" s="55"/>
      <c r="C165" s="42"/>
    </row>
    <row r="166" spans="1:3" x14ac:dyDescent="0.5">
      <c r="B166" s="92" t="s">
        <v>232</v>
      </c>
      <c r="C166" s="42"/>
    </row>
    <row r="167" spans="1:3" x14ac:dyDescent="0.5">
      <c r="A167" s="91"/>
      <c r="B167" s="92" t="s">
        <v>387</v>
      </c>
      <c r="C167" s="42"/>
    </row>
    <row r="168" spans="1:3" x14ac:dyDescent="0.5">
      <c r="A168" s="91"/>
      <c r="B168" s="92" t="s">
        <v>388</v>
      </c>
      <c r="C168" s="42"/>
    </row>
    <row r="169" spans="1:3" x14ac:dyDescent="0.5">
      <c r="A169" s="91"/>
      <c r="B169" s="92" t="s">
        <v>389</v>
      </c>
      <c r="C169" s="42"/>
    </row>
    <row r="170" spans="1:3" x14ac:dyDescent="0.5">
      <c r="A170" s="91"/>
      <c r="B170" s="92"/>
      <c r="C170" s="42"/>
    </row>
    <row r="171" spans="1:3" x14ac:dyDescent="0.5">
      <c r="A171" s="91"/>
      <c r="B171" s="55"/>
      <c r="C171" s="42"/>
    </row>
    <row r="172" spans="1:3" x14ac:dyDescent="0.5">
      <c r="A172" s="91" t="s">
        <v>70</v>
      </c>
      <c r="B172" s="55" t="s">
        <v>233</v>
      </c>
      <c r="C172" s="42"/>
    </row>
    <row r="173" spans="1:3" x14ac:dyDescent="0.5">
      <c r="A173" s="91"/>
      <c r="B173" s="55"/>
      <c r="C173" s="42"/>
    </row>
    <row r="174" spans="1:3" x14ac:dyDescent="0.5">
      <c r="B174" s="92" t="s">
        <v>234</v>
      </c>
      <c r="C174" s="42"/>
    </row>
    <row r="175" spans="1:3" x14ac:dyDescent="0.5">
      <c r="A175" s="91"/>
      <c r="B175" s="92" t="s">
        <v>177</v>
      </c>
      <c r="C175" s="42"/>
    </row>
    <row r="176" spans="1:3" x14ac:dyDescent="0.5">
      <c r="A176" s="91"/>
      <c r="B176" s="92" t="s">
        <v>178</v>
      </c>
      <c r="C176" s="42"/>
    </row>
    <row r="177" spans="1:13" x14ac:dyDescent="0.5">
      <c r="A177" s="91"/>
      <c r="B177" s="92" t="s">
        <v>145</v>
      </c>
      <c r="C177" s="42"/>
    </row>
    <row r="178" spans="1:13" ht="15.3" thickBot="1" x14ac:dyDescent="0.55000000000000004">
      <c r="A178" s="91"/>
      <c r="B178" s="55"/>
      <c r="C178" s="42"/>
    </row>
    <row r="179" spans="1:13" ht="15.3" thickBot="1" x14ac:dyDescent="0.55000000000000004">
      <c r="A179" s="91" t="s">
        <v>71</v>
      </c>
      <c r="B179" s="55" t="s">
        <v>37</v>
      </c>
      <c r="C179" s="393" t="s">
        <v>201</v>
      </c>
      <c r="G179" s="63"/>
      <c r="H179" s="63"/>
      <c r="I179" s="63"/>
      <c r="J179" s="63"/>
      <c r="K179" s="63"/>
      <c r="L179" s="63"/>
      <c r="M179" s="63"/>
    </row>
    <row r="180" spans="1:13" x14ac:dyDescent="0.5">
      <c r="A180" s="91"/>
      <c r="B180" s="55"/>
      <c r="C180" s="42"/>
    </row>
    <row r="181" spans="1:13" x14ac:dyDescent="0.5">
      <c r="A181" s="91"/>
      <c r="B181" s="92" t="s">
        <v>36</v>
      </c>
      <c r="C181" s="42"/>
    </row>
    <row r="182" spans="1:13" x14ac:dyDescent="0.5">
      <c r="A182" s="91"/>
      <c r="B182" s="55"/>
    </row>
    <row r="183" spans="1:13" x14ac:dyDescent="0.5">
      <c r="A183" s="91" t="s">
        <v>126</v>
      </c>
      <c r="B183" s="55" t="s">
        <v>127</v>
      </c>
    </row>
    <row r="184" spans="1:13" x14ac:dyDescent="0.5">
      <c r="A184" s="91"/>
    </row>
    <row r="185" spans="1:13" x14ac:dyDescent="0.5">
      <c r="B185" s="57" t="s">
        <v>141</v>
      </c>
    </row>
    <row r="186" spans="1:13" x14ac:dyDescent="0.5">
      <c r="A186" s="91"/>
      <c r="B186" s="57" t="s">
        <v>142</v>
      </c>
    </row>
    <row r="187" spans="1:13" x14ac:dyDescent="0.5">
      <c r="B187" s="57" t="s">
        <v>216</v>
      </c>
    </row>
    <row r="188" spans="1:13" x14ac:dyDescent="0.5">
      <c r="B188" s="57" t="s">
        <v>499</v>
      </c>
    </row>
    <row r="189" spans="1:13" x14ac:dyDescent="0.5">
      <c r="B189" s="57" t="s">
        <v>476</v>
      </c>
    </row>
    <row r="190" spans="1:13" x14ac:dyDescent="0.5">
      <c r="B190" s="57" t="s">
        <v>144</v>
      </c>
    </row>
    <row r="191" spans="1:13" x14ac:dyDescent="0.5">
      <c r="B191" s="57" t="s">
        <v>143</v>
      </c>
    </row>
    <row r="193" spans="1:5" x14ac:dyDescent="0.5">
      <c r="A193" s="91" t="s">
        <v>128</v>
      </c>
      <c r="B193" s="55" t="s">
        <v>100</v>
      </c>
    </row>
    <row r="194" spans="1:5" x14ac:dyDescent="0.5">
      <c r="B194" s="57" t="s">
        <v>130</v>
      </c>
    </row>
    <row r="199" spans="1:5" x14ac:dyDescent="0.5">
      <c r="C199" s="59"/>
      <c r="D199" s="59"/>
    </row>
    <row r="200" spans="1:5" x14ac:dyDescent="0.5">
      <c r="B200" s="59"/>
      <c r="C200" s="55"/>
      <c r="D200" s="55"/>
      <c r="E200" s="55"/>
    </row>
    <row r="201" spans="1:5" x14ac:dyDescent="0.5">
      <c r="B201" s="55"/>
      <c r="C201" s="55"/>
      <c r="D201" s="55"/>
      <c r="E201" s="55"/>
    </row>
    <row r="202" spans="1:5" x14ac:dyDescent="0.5">
      <c r="B202" s="55"/>
      <c r="C202" s="55"/>
      <c r="D202" s="55"/>
      <c r="E202" s="55"/>
    </row>
    <row r="203" spans="1:5" x14ac:dyDescent="0.5">
      <c r="A203" s="91"/>
      <c r="B203" s="55"/>
      <c r="C203" s="55"/>
      <c r="D203" s="55"/>
      <c r="E203" s="55"/>
    </row>
    <row r="204" spans="1:5" x14ac:dyDescent="0.5">
      <c r="A204" s="91"/>
      <c r="B204" s="55"/>
      <c r="C204" s="55"/>
      <c r="D204" s="55"/>
      <c r="E204" s="55"/>
    </row>
    <row r="205" spans="1:5" x14ac:dyDescent="0.5">
      <c r="A205" s="91"/>
      <c r="B205" s="55"/>
      <c r="E205" s="55"/>
    </row>
    <row r="206" spans="1:5" x14ac:dyDescent="0.5">
      <c r="A206" s="91"/>
    </row>
    <row r="207" spans="1:5" x14ac:dyDescent="0.5">
      <c r="A207" s="91"/>
    </row>
    <row r="208" spans="1:5" x14ac:dyDescent="0.5">
      <c r="A208" s="91"/>
    </row>
    <row r="209" spans="1:1" x14ac:dyDescent="0.5">
      <c r="A209" s="91"/>
    </row>
    <row r="210" spans="1:1" x14ac:dyDescent="0.5">
      <c r="A210" s="91"/>
    </row>
    <row r="211" spans="1:1" x14ac:dyDescent="0.5">
      <c r="A211" s="91"/>
    </row>
    <row r="212" spans="1:1" x14ac:dyDescent="0.5">
      <c r="A212" s="91"/>
    </row>
    <row r="213" spans="1:1" x14ac:dyDescent="0.5">
      <c r="A213" s="91"/>
    </row>
    <row r="214" spans="1:1" x14ac:dyDescent="0.5">
      <c r="A214" s="91"/>
    </row>
    <row r="215" spans="1:1" x14ac:dyDescent="0.5">
      <c r="A215" s="91"/>
    </row>
    <row r="216" spans="1:1" x14ac:dyDescent="0.5">
      <c r="A216" s="91"/>
    </row>
    <row r="217" spans="1:1" x14ac:dyDescent="0.5">
      <c r="A217" s="91"/>
    </row>
    <row r="218" spans="1:1" x14ac:dyDescent="0.5">
      <c r="A218" s="91"/>
    </row>
    <row r="219" spans="1:1" x14ac:dyDescent="0.5">
      <c r="A219" s="91"/>
    </row>
    <row r="220" spans="1:1" x14ac:dyDescent="0.5">
      <c r="A220" s="91"/>
    </row>
    <row r="221" spans="1:1" x14ac:dyDescent="0.5">
      <c r="A221" s="91"/>
    </row>
    <row r="222" spans="1:1" x14ac:dyDescent="0.5">
      <c r="A222" s="91"/>
    </row>
    <row r="223" spans="1:1" x14ac:dyDescent="0.5">
      <c r="A223" s="91"/>
    </row>
    <row r="224" spans="1:1" x14ac:dyDescent="0.5">
      <c r="A224" s="91"/>
    </row>
    <row r="225" spans="1:5" x14ac:dyDescent="0.5">
      <c r="A225" s="91"/>
      <c r="C225" s="55"/>
      <c r="D225" s="55"/>
    </row>
    <row r="226" spans="1:5" x14ac:dyDescent="0.5">
      <c r="A226" s="91"/>
      <c r="B226" s="55"/>
      <c r="C226" s="55"/>
      <c r="D226" s="55"/>
      <c r="E226" s="55"/>
    </row>
    <row r="227" spans="1:5" x14ac:dyDescent="0.5">
      <c r="A227" s="91"/>
      <c r="B227" s="55"/>
      <c r="C227" s="55"/>
      <c r="D227" s="55"/>
      <c r="E227" s="55"/>
    </row>
    <row r="228" spans="1:5" x14ac:dyDescent="0.5">
      <c r="A228" s="91"/>
      <c r="B228" s="55"/>
      <c r="C228" s="55"/>
      <c r="D228" s="55"/>
      <c r="E228" s="55"/>
    </row>
    <row r="229" spans="1:5" x14ac:dyDescent="0.5">
      <c r="A229" s="91"/>
      <c r="B229" s="55"/>
      <c r="C229" s="55"/>
      <c r="D229" s="55"/>
      <c r="E229" s="55"/>
    </row>
    <row r="230" spans="1:5" x14ac:dyDescent="0.5">
      <c r="A230" s="91"/>
      <c r="B230" s="55"/>
      <c r="C230" s="55"/>
      <c r="D230" s="55"/>
      <c r="E230" s="55"/>
    </row>
    <row r="231" spans="1:5" x14ac:dyDescent="0.5">
      <c r="A231" s="91"/>
      <c r="B231" s="55"/>
      <c r="C231" s="55"/>
      <c r="D231" s="55"/>
      <c r="E231" s="55"/>
    </row>
    <row r="232" spans="1:5" x14ac:dyDescent="0.5">
      <c r="A232" s="91"/>
      <c r="B232" s="55"/>
      <c r="C232" s="55"/>
      <c r="D232" s="55"/>
      <c r="E232" s="55"/>
    </row>
    <row r="233" spans="1:5" x14ac:dyDescent="0.5">
      <c r="A233" s="91"/>
      <c r="B233" s="55"/>
      <c r="C233" s="55"/>
      <c r="D233" s="55"/>
      <c r="E233" s="55"/>
    </row>
    <row r="234" spans="1:5" x14ac:dyDescent="0.5">
      <c r="A234" s="91"/>
      <c r="B234" s="55"/>
      <c r="C234" s="55"/>
      <c r="D234" s="55"/>
      <c r="E234" s="55"/>
    </row>
    <row r="235" spans="1:5" x14ac:dyDescent="0.5">
      <c r="A235" s="91"/>
      <c r="B235" s="55"/>
      <c r="C235" s="55"/>
      <c r="D235" s="55"/>
      <c r="E235" s="55"/>
    </row>
    <row r="236" spans="1:5" x14ac:dyDescent="0.5">
      <c r="A236" s="91"/>
      <c r="B236" s="55"/>
      <c r="C236" s="55"/>
      <c r="D236" s="55"/>
      <c r="E236" s="55"/>
    </row>
    <row r="237" spans="1:5" x14ac:dyDescent="0.5">
      <c r="A237" s="91"/>
      <c r="B237" s="55"/>
      <c r="C237" s="55"/>
      <c r="D237" s="55"/>
      <c r="E237" s="55"/>
    </row>
    <row r="238" spans="1:5" x14ac:dyDescent="0.5">
      <c r="A238" s="91"/>
      <c r="B238" s="55"/>
      <c r="C238" s="55"/>
      <c r="D238" s="55"/>
      <c r="E238" s="55"/>
    </row>
    <row r="239" spans="1:5" x14ac:dyDescent="0.5">
      <c r="A239" s="91"/>
      <c r="B239" s="55"/>
      <c r="C239" s="55"/>
      <c r="D239" s="55"/>
      <c r="E239" s="55"/>
    </row>
    <row r="240" spans="1:5" x14ac:dyDescent="0.5">
      <c r="A240" s="91"/>
      <c r="B240" s="55"/>
      <c r="C240" s="55"/>
      <c r="D240" s="55"/>
      <c r="E240" s="55"/>
    </row>
    <row r="241" spans="1:5" x14ac:dyDescent="0.5">
      <c r="A241" s="91"/>
      <c r="B241" s="55"/>
      <c r="C241" s="55"/>
      <c r="D241" s="55"/>
      <c r="E241" s="55"/>
    </row>
    <row r="242" spans="1:5" x14ac:dyDescent="0.5">
      <c r="A242" s="91"/>
      <c r="B242" s="55"/>
      <c r="C242" s="55"/>
      <c r="D242" s="55"/>
      <c r="E242" s="55"/>
    </row>
    <row r="243" spans="1:5" x14ac:dyDescent="0.5">
      <c r="A243" s="91"/>
      <c r="B243" s="55"/>
      <c r="C243" s="55"/>
      <c r="D243" s="55"/>
      <c r="E243" s="55"/>
    </row>
    <row r="244" spans="1:5" x14ac:dyDescent="0.5">
      <c r="A244" s="91"/>
      <c r="B244" s="55"/>
      <c r="C244" s="55"/>
      <c r="D244" s="55"/>
      <c r="E244" s="55"/>
    </row>
    <row r="245" spans="1:5" x14ac:dyDescent="0.5">
      <c r="A245" s="91"/>
      <c r="B245" s="55"/>
      <c r="C245" s="55"/>
      <c r="D245" s="55"/>
      <c r="E245" s="55"/>
    </row>
    <row r="246" spans="1:5" x14ac:dyDescent="0.5">
      <c r="A246" s="91"/>
      <c r="B246" s="55"/>
      <c r="C246" s="55"/>
      <c r="D246" s="55"/>
      <c r="E246" s="55"/>
    </row>
    <row r="247" spans="1:5" x14ac:dyDescent="0.5">
      <c r="A247" s="91"/>
      <c r="B247" s="55"/>
      <c r="C247" s="55"/>
      <c r="D247" s="55"/>
      <c r="E247" s="55"/>
    </row>
    <row r="248" spans="1:5" x14ac:dyDescent="0.5">
      <c r="A248" s="91"/>
      <c r="B248" s="55"/>
      <c r="C248" s="55"/>
      <c r="D248" s="55"/>
      <c r="E248" s="55"/>
    </row>
    <row r="249" spans="1:5" x14ac:dyDescent="0.5">
      <c r="A249" s="91"/>
      <c r="B249" s="55"/>
      <c r="C249" s="55"/>
      <c r="D249" s="55"/>
      <c r="E249" s="55"/>
    </row>
    <row r="250" spans="1:5" x14ac:dyDescent="0.5">
      <c r="A250" s="91"/>
      <c r="B250" s="55"/>
      <c r="C250" s="55"/>
      <c r="D250" s="55"/>
      <c r="E250" s="55"/>
    </row>
    <row r="251" spans="1:5" x14ac:dyDescent="0.5">
      <c r="A251" s="91"/>
      <c r="B251" s="55"/>
      <c r="C251" s="55"/>
      <c r="D251" s="55"/>
      <c r="E251" s="55"/>
    </row>
    <row r="252" spans="1:5" x14ac:dyDescent="0.5">
      <c r="A252" s="91"/>
      <c r="B252" s="55"/>
      <c r="C252" s="55"/>
      <c r="D252" s="55"/>
      <c r="E252" s="55"/>
    </row>
    <row r="253" spans="1:5" x14ac:dyDescent="0.5">
      <c r="A253" s="91"/>
      <c r="B253" s="55"/>
      <c r="C253" s="55"/>
      <c r="D253" s="55"/>
      <c r="E253" s="55"/>
    </row>
    <row r="254" spans="1:5" x14ac:dyDescent="0.5">
      <c r="A254" s="91"/>
      <c r="B254" s="55"/>
      <c r="C254" s="55"/>
      <c r="D254" s="55"/>
      <c r="E254" s="55"/>
    </row>
    <row r="255" spans="1:5" x14ac:dyDescent="0.5">
      <c r="A255" s="91"/>
      <c r="B255" s="55"/>
      <c r="C255" s="55"/>
      <c r="D255" s="55"/>
      <c r="E255" s="55"/>
    </row>
    <row r="256" spans="1:5" x14ac:dyDescent="0.5">
      <c r="A256" s="91"/>
      <c r="B256" s="55"/>
      <c r="C256" s="55"/>
      <c r="D256" s="55"/>
      <c r="E256" s="55"/>
    </row>
    <row r="257" spans="1:5" x14ac:dyDescent="0.5">
      <c r="A257" s="91"/>
      <c r="B257" s="55"/>
      <c r="C257" s="55"/>
      <c r="D257" s="55"/>
      <c r="E257" s="55"/>
    </row>
    <row r="258" spans="1:5" x14ac:dyDescent="0.5">
      <c r="A258" s="91"/>
      <c r="B258" s="55"/>
      <c r="C258" s="55"/>
      <c r="D258" s="55"/>
      <c r="E258" s="55"/>
    </row>
    <row r="259" spans="1:5" x14ac:dyDescent="0.5">
      <c r="A259" s="91"/>
      <c r="B259" s="55"/>
      <c r="C259" s="55"/>
      <c r="D259" s="55"/>
      <c r="E259" s="55"/>
    </row>
    <row r="260" spans="1:5" x14ac:dyDescent="0.5">
      <c r="A260" s="91"/>
      <c r="B260" s="55"/>
      <c r="C260" s="55"/>
      <c r="D260" s="55"/>
      <c r="E260" s="55"/>
    </row>
    <row r="261" spans="1:5" x14ac:dyDescent="0.5">
      <c r="A261" s="91"/>
      <c r="B261" s="55"/>
      <c r="C261" s="55"/>
      <c r="D261" s="55"/>
      <c r="E261" s="55"/>
    </row>
    <row r="262" spans="1:5" x14ac:dyDescent="0.5">
      <c r="A262" s="91"/>
      <c r="B262" s="55"/>
      <c r="C262" s="55"/>
      <c r="D262" s="55"/>
      <c r="E262" s="55"/>
    </row>
    <row r="263" spans="1:5" x14ac:dyDescent="0.5">
      <c r="A263" s="91"/>
      <c r="B263" s="55"/>
      <c r="C263" s="55"/>
      <c r="D263" s="55"/>
      <c r="E263" s="55"/>
    </row>
    <row r="264" spans="1:5" x14ac:dyDescent="0.5">
      <c r="A264" s="91"/>
      <c r="B264" s="55"/>
      <c r="C264" s="55"/>
      <c r="D264" s="55"/>
      <c r="E264" s="55"/>
    </row>
    <row r="265" spans="1:5" x14ac:dyDescent="0.5">
      <c r="A265" s="91"/>
      <c r="B265" s="55"/>
      <c r="C265" s="55"/>
      <c r="D265" s="55"/>
      <c r="E265" s="55"/>
    </row>
    <row r="266" spans="1:5" x14ac:dyDescent="0.5">
      <c r="A266" s="91"/>
      <c r="B266" s="55"/>
      <c r="C266" s="55"/>
      <c r="D266" s="55"/>
      <c r="E266" s="55"/>
    </row>
    <row r="267" spans="1:5" x14ac:dyDescent="0.5">
      <c r="A267" s="91"/>
      <c r="B267" s="55"/>
      <c r="C267" s="55"/>
      <c r="D267" s="55"/>
      <c r="E267" s="55"/>
    </row>
    <row r="268" spans="1:5" x14ac:dyDescent="0.5">
      <c r="A268" s="91"/>
      <c r="B268" s="55"/>
      <c r="C268" s="55"/>
      <c r="D268" s="55"/>
      <c r="E268" s="55"/>
    </row>
    <row r="269" spans="1:5" x14ac:dyDescent="0.5">
      <c r="A269" s="91"/>
      <c r="B269" s="55"/>
      <c r="C269" s="55"/>
      <c r="D269" s="55"/>
      <c r="E269" s="55"/>
    </row>
    <row r="270" spans="1:5" x14ac:dyDescent="0.5">
      <c r="A270" s="91"/>
      <c r="B270" s="55"/>
      <c r="C270" s="55"/>
      <c r="D270" s="55"/>
      <c r="E270" s="55"/>
    </row>
    <row r="271" spans="1:5" x14ac:dyDescent="0.5">
      <c r="A271" s="91"/>
      <c r="B271" s="55"/>
      <c r="C271" s="55"/>
      <c r="D271" s="55"/>
      <c r="E271" s="55"/>
    </row>
    <row r="272" spans="1:5" x14ac:dyDescent="0.5">
      <c r="A272" s="91"/>
      <c r="B272" s="55"/>
      <c r="C272" s="55"/>
      <c r="D272" s="55"/>
      <c r="E272" s="55"/>
    </row>
    <row r="273" spans="1:5" x14ac:dyDescent="0.5">
      <c r="A273" s="91"/>
      <c r="B273" s="55"/>
      <c r="C273" s="55"/>
      <c r="D273" s="55"/>
      <c r="E273" s="55"/>
    </row>
    <row r="274" spans="1:5" x14ac:dyDescent="0.5">
      <c r="A274" s="91"/>
      <c r="B274" s="55"/>
      <c r="C274" s="55"/>
      <c r="D274" s="55"/>
      <c r="E274" s="55"/>
    </row>
    <row r="275" spans="1:5" x14ac:dyDescent="0.5">
      <c r="A275" s="91"/>
      <c r="B275" s="55"/>
      <c r="C275" s="55"/>
      <c r="D275" s="55"/>
      <c r="E275" s="55"/>
    </row>
    <row r="276" spans="1:5" x14ac:dyDescent="0.5">
      <c r="A276" s="91"/>
      <c r="B276" s="55"/>
      <c r="C276" s="55"/>
      <c r="D276" s="55"/>
      <c r="E276" s="55"/>
    </row>
    <row r="277" spans="1:5" x14ac:dyDescent="0.5">
      <c r="A277" s="91"/>
      <c r="B277" s="55"/>
      <c r="C277" s="55"/>
      <c r="D277" s="55"/>
      <c r="E277" s="55"/>
    </row>
    <row r="278" spans="1:5" x14ac:dyDescent="0.5">
      <c r="A278" s="91"/>
      <c r="B278" s="55"/>
      <c r="C278" s="55"/>
      <c r="D278" s="55"/>
      <c r="E278" s="55"/>
    </row>
    <row r="279" spans="1:5" x14ac:dyDescent="0.5">
      <c r="A279" s="91"/>
      <c r="B279" s="55"/>
      <c r="C279" s="55"/>
      <c r="D279" s="55"/>
      <c r="E279" s="55"/>
    </row>
    <row r="280" spans="1:5" x14ac:dyDescent="0.5">
      <c r="A280" s="91"/>
      <c r="B280" s="55"/>
      <c r="C280" s="55"/>
      <c r="D280" s="55"/>
      <c r="E280" s="55"/>
    </row>
    <row r="281" spans="1:5" x14ac:dyDescent="0.5">
      <c r="A281" s="91"/>
      <c r="B281" s="55"/>
      <c r="C281" s="55"/>
      <c r="D281" s="55"/>
      <c r="E281" s="55"/>
    </row>
    <row r="282" spans="1:5" x14ac:dyDescent="0.5">
      <c r="A282" s="91"/>
      <c r="B282" s="55"/>
      <c r="C282" s="55"/>
      <c r="D282" s="55"/>
      <c r="E282" s="55"/>
    </row>
    <row r="283" spans="1:5" x14ac:dyDescent="0.5">
      <c r="A283" s="91"/>
      <c r="B283" s="55"/>
      <c r="C283" s="55"/>
      <c r="D283" s="55"/>
      <c r="E283" s="55"/>
    </row>
    <row r="284" spans="1:5" x14ac:dyDescent="0.5">
      <c r="A284" s="91"/>
      <c r="B284" s="55"/>
      <c r="C284" s="55"/>
      <c r="D284" s="55"/>
      <c r="E284" s="55"/>
    </row>
    <row r="285" spans="1:5" x14ac:dyDescent="0.5">
      <c r="A285" s="91"/>
      <c r="B285" s="55"/>
      <c r="C285" s="55"/>
      <c r="D285" s="55"/>
      <c r="E285" s="55"/>
    </row>
    <row r="286" spans="1:5" x14ac:dyDescent="0.5">
      <c r="A286" s="91"/>
      <c r="B286" s="55"/>
      <c r="C286" s="55"/>
      <c r="D286" s="55"/>
      <c r="E286" s="55"/>
    </row>
    <row r="287" spans="1:5" x14ac:dyDescent="0.5">
      <c r="A287" s="91"/>
      <c r="B287" s="55"/>
      <c r="C287" s="55"/>
      <c r="D287" s="55"/>
      <c r="E287" s="55"/>
    </row>
    <row r="288" spans="1:5" x14ac:dyDescent="0.5">
      <c r="A288" s="91"/>
      <c r="B288" s="55"/>
      <c r="C288" s="55"/>
      <c r="D288" s="55"/>
      <c r="E288" s="55"/>
    </row>
    <row r="289" spans="1:5" x14ac:dyDescent="0.5">
      <c r="A289" s="91"/>
      <c r="B289" s="55"/>
      <c r="C289" s="55"/>
      <c r="D289" s="55"/>
      <c r="E289" s="55"/>
    </row>
    <row r="290" spans="1:5" x14ac:dyDescent="0.5">
      <c r="A290" s="91"/>
      <c r="B290" s="55"/>
      <c r="C290" s="55"/>
      <c r="D290" s="55"/>
      <c r="E290" s="55"/>
    </row>
    <row r="291" spans="1:5" x14ac:dyDescent="0.5">
      <c r="A291" s="91"/>
      <c r="B291" s="55"/>
      <c r="C291" s="55"/>
      <c r="D291" s="55"/>
      <c r="E291" s="55"/>
    </row>
    <row r="292" spans="1:5" x14ac:dyDescent="0.5">
      <c r="A292" s="91"/>
      <c r="B292" s="55"/>
      <c r="C292" s="55"/>
      <c r="D292" s="55"/>
      <c r="E292" s="55"/>
    </row>
    <row r="293" spans="1:5" x14ac:dyDescent="0.5">
      <c r="A293" s="91"/>
      <c r="B293" s="55"/>
      <c r="C293" s="55"/>
      <c r="D293" s="55"/>
      <c r="E293" s="55"/>
    </row>
    <row r="294" spans="1:5" x14ac:dyDescent="0.5">
      <c r="A294" s="91"/>
      <c r="B294" s="55"/>
      <c r="C294" s="55"/>
      <c r="D294" s="55"/>
      <c r="E294" s="55"/>
    </row>
    <row r="295" spans="1:5" x14ac:dyDescent="0.5">
      <c r="A295" s="91"/>
      <c r="B295" s="55"/>
      <c r="C295" s="55"/>
      <c r="D295" s="55"/>
      <c r="E295" s="55"/>
    </row>
    <row r="296" spans="1:5" x14ac:dyDescent="0.5">
      <c r="A296" s="91"/>
      <c r="B296" s="55"/>
      <c r="C296" s="55"/>
      <c r="D296" s="55"/>
      <c r="E296" s="55"/>
    </row>
    <row r="297" spans="1:5" x14ac:dyDescent="0.5">
      <c r="A297" s="91"/>
      <c r="B297" s="55"/>
      <c r="C297" s="55"/>
      <c r="D297" s="55"/>
      <c r="E297" s="55"/>
    </row>
    <row r="298" spans="1:5" x14ac:dyDescent="0.5">
      <c r="A298" s="91"/>
      <c r="B298" s="55"/>
      <c r="C298" s="55"/>
      <c r="D298" s="55"/>
      <c r="E298" s="55"/>
    </row>
    <row r="299" spans="1:5" x14ac:dyDescent="0.5">
      <c r="A299" s="91"/>
      <c r="B299" s="55"/>
      <c r="C299" s="55"/>
      <c r="D299" s="55"/>
      <c r="E299" s="55"/>
    </row>
    <row r="300" spans="1:5" x14ac:dyDescent="0.5">
      <c r="A300" s="91"/>
      <c r="B300" s="55"/>
      <c r="C300" s="55"/>
      <c r="D300" s="55"/>
      <c r="E300" s="55"/>
    </row>
    <row r="301" spans="1:5" x14ac:dyDescent="0.5">
      <c r="A301" s="91"/>
      <c r="B301" s="55"/>
      <c r="C301" s="55"/>
      <c r="D301" s="55"/>
      <c r="E301" s="55"/>
    </row>
    <row r="302" spans="1:5" x14ac:dyDescent="0.5">
      <c r="A302" s="91"/>
      <c r="B302" s="55"/>
      <c r="C302" s="55"/>
      <c r="D302" s="55"/>
      <c r="E302" s="55"/>
    </row>
    <row r="303" spans="1:5" x14ac:dyDescent="0.5">
      <c r="A303" s="91"/>
      <c r="B303" s="55"/>
      <c r="C303" s="55"/>
      <c r="D303" s="55"/>
      <c r="E303" s="55"/>
    </row>
    <row r="304" spans="1:5" x14ac:dyDescent="0.5">
      <c r="A304" s="91"/>
      <c r="B304" s="55"/>
      <c r="C304" s="55"/>
      <c r="D304" s="55"/>
      <c r="E304" s="55"/>
    </row>
    <row r="305" spans="1:5" x14ac:dyDescent="0.5">
      <c r="A305" s="91"/>
      <c r="B305" s="55"/>
      <c r="C305" s="55"/>
      <c r="D305" s="55"/>
      <c r="E305" s="55"/>
    </row>
    <row r="306" spans="1:5" x14ac:dyDescent="0.5">
      <c r="A306" s="91"/>
      <c r="B306" s="55"/>
      <c r="C306" s="55"/>
      <c r="D306" s="55"/>
      <c r="E306" s="55"/>
    </row>
    <row r="307" spans="1:5" x14ac:dyDescent="0.5">
      <c r="A307" s="91"/>
      <c r="B307" s="55"/>
      <c r="C307" s="55"/>
      <c r="D307" s="55"/>
      <c r="E307" s="55"/>
    </row>
    <row r="308" spans="1:5" x14ac:dyDescent="0.5">
      <c r="A308" s="91"/>
      <c r="B308" s="55"/>
      <c r="C308" s="55"/>
      <c r="D308" s="55"/>
      <c r="E308" s="55"/>
    </row>
    <row r="309" spans="1:5" x14ac:dyDescent="0.5">
      <c r="A309" s="91"/>
      <c r="B309" s="55"/>
      <c r="C309" s="55"/>
      <c r="D309" s="55"/>
      <c r="E309" s="55"/>
    </row>
    <row r="310" spans="1:5" x14ac:dyDescent="0.5">
      <c r="A310" s="91"/>
      <c r="B310" s="55"/>
      <c r="C310" s="55"/>
      <c r="D310" s="55"/>
      <c r="E310" s="55"/>
    </row>
    <row r="311" spans="1:5" x14ac:dyDescent="0.5">
      <c r="A311" s="91"/>
      <c r="B311" s="55"/>
      <c r="C311" s="55"/>
      <c r="D311" s="55"/>
      <c r="E311" s="55"/>
    </row>
    <row r="312" spans="1:5" x14ac:dyDescent="0.5">
      <c r="A312" s="91"/>
      <c r="B312" s="55"/>
      <c r="C312" s="55"/>
      <c r="D312" s="55"/>
      <c r="E312" s="55"/>
    </row>
    <row r="313" spans="1:5" x14ac:dyDescent="0.5">
      <c r="A313" s="91"/>
      <c r="B313" s="55"/>
      <c r="C313" s="55"/>
      <c r="D313" s="55"/>
      <c r="E313" s="55"/>
    </row>
    <row r="314" spans="1:5" x14ac:dyDescent="0.5">
      <c r="A314" s="91"/>
      <c r="B314" s="55"/>
      <c r="C314" s="55"/>
      <c r="D314" s="55"/>
      <c r="E314" s="55"/>
    </row>
    <row r="315" spans="1:5" x14ac:dyDescent="0.5">
      <c r="A315" s="91"/>
      <c r="B315" s="55"/>
      <c r="C315" s="55"/>
      <c r="D315" s="55"/>
      <c r="E315" s="55"/>
    </row>
    <row r="316" spans="1:5" x14ac:dyDescent="0.5">
      <c r="A316" s="91"/>
      <c r="B316" s="55"/>
      <c r="C316" s="55"/>
      <c r="D316" s="55"/>
      <c r="E316" s="55"/>
    </row>
    <row r="317" spans="1:5" x14ac:dyDescent="0.5">
      <c r="A317" s="91"/>
      <c r="B317" s="55"/>
      <c r="C317" s="55"/>
      <c r="D317" s="55"/>
      <c r="E317" s="55"/>
    </row>
    <row r="318" spans="1:5" x14ac:dyDescent="0.5">
      <c r="A318" s="91"/>
      <c r="B318" s="55"/>
      <c r="C318" s="55"/>
      <c r="D318" s="55"/>
      <c r="E318" s="55"/>
    </row>
    <row r="319" spans="1:5" x14ac:dyDescent="0.5">
      <c r="A319" s="91"/>
      <c r="B319" s="55"/>
      <c r="C319" s="55"/>
      <c r="D319" s="55"/>
      <c r="E319" s="55"/>
    </row>
    <row r="320" spans="1:5" x14ac:dyDescent="0.5">
      <c r="A320" s="91"/>
      <c r="B320" s="55"/>
      <c r="C320" s="55"/>
      <c r="D320" s="55"/>
      <c r="E320" s="55"/>
    </row>
    <row r="321" spans="1:5" x14ac:dyDescent="0.5">
      <c r="A321" s="91"/>
      <c r="B321" s="55"/>
      <c r="C321" s="55"/>
      <c r="D321" s="55"/>
      <c r="E321" s="55"/>
    </row>
    <row r="322" spans="1:5" x14ac:dyDescent="0.5">
      <c r="A322" s="91"/>
      <c r="B322" s="55"/>
      <c r="C322" s="55"/>
      <c r="D322" s="55"/>
      <c r="E322" s="55"/>
    </row>
    <row r="323" spans="1:5" x14ac:dyDescent="0.5">
      <c r="A323" s="91"/>
      <c r="B323" s="55"/>
      <c r="C323" s="55"/>
      <c r="D323" s="55"/>
      <c r="E323" s="55"/>
    </row>
    <row r="324" spans="1:5" x14ac:dyDescent="0.5">
      <c r="A324" s="91"/>
      <c r="B324" s="55"/>
      <c r="C324" s="55"/>
      <c r="D324" s="55"/>
      <c r="E324" s="55"/>
    </row>
    <row r="325" spans="1:5" x14ac:dyDescent="0.5">
      <c r="A325" s="91"/>
      <c r="B325" s="55"/>
      <c r="C325" s="55"/>
      <c r="D325" s="55"/>
      <c r="E325" s="55"/>
    </row>
    <row r="326" spans="1:5" x14ac:dyDescent="0.5">
      <c r="A326" s="91"/>
      <c r="B326" s="55"/>
      <c r="C326" s="55"/>
      <c r="D326" s="55"/>
      <c r="E326" s="55"/>
    </row>
    <row r="327" spans="1:5" x14ac:dyDescent="0.5">
      <c r="A327" s="91"/>
      <c r="B327" s="55"/>
      <c r="C327" s="55"/>
      <c r="D327" s="55"/>
      <c r="E327" s="55"/>
    </row>
    <row r="328" spans="1:5" x14ac:dyDescent="0.5">
      <c r="A328" s="91"/>
      <c r="B328" s="55"/>
      <c r="C328" s="55"/>
      <c r="D328" s="55"/>
      <c r="E328" s="55"/>
    </row>
    <row r="329" spans="1:5" x14ac:dyDescent="0.5">
      <c r="A329" s="91"/>
      <c r="B329" s="55"/>
      <c r="C329" s="55"/>
      <c r="D329" s="55"/>
      <c r="E329" s="55"/>
    </row>
    <row r="330" spans="1:5" x14ac:dyDescent="0.5">
      <c r="A330" s="91"/>
      <c r="B330" s="55"/>
      <c r="C330" s="55"/>
      <c r="D330" s="55"/>
      <c r="E330" s="55"/>
    </row>
    <row r="331" spans="1:5" x14ac:dyDescent="0.5">
      <c r="A331" s="91"/>
      <c r="B331" s="55"/>
      <c r="C331" s="55"/>
      <c r="D331" s="55"/>
      <c r="E331" s="55"/>
    </row>
    <row r="332" spans="1:5" x14ac:dyDescent="0.5">
      <c r="A332" s="91"/>
      <c r="B332" s="55"/>
      <c r="C332" s="55"/>
      <c r="D332" s="55"/>
      <c r="E332" s="55"/>
    </row>
    <row r="333" spans="1:5" x14ac:dyDescent="0.5">
      <c r="A333" s="91"/>
      <c r="B333" s="55"/>
      <c r="C333" s="55"/>
      <c r="D333" s="55"/>
      <c r="E333" s="55"/>
    </row>
    <row r="334" spans="1:5" x14ac:dyDescent="0.5">
      <c r="A334" s="91"/>
      <c r="B334" s="55"/>
      <c r="C334" s="55"/>
      <c r="D334" s="55"/>
      <c r="E334" s="55"/>
    </row>
    <row r="335" spans="1:5" x14ac:dyDescent="0.5">
      <c r="A335" s="91"/>
      <c r="B335" s="55"/>
      <c r="C335" s="55"/>
      <c r="D335" s="55"/>
      <c r="E335" s="55"/>
    </row>
    <row r="336" spans="1:5" x14ac:dyDescent="0.5">
      <c r="A336" s="91"/>
      <c r="B336" s="55"/>
      <c r="C336" s="55"/>
      <c r="D336" s="55"/>
      <c r="E336" s="55"/>
    </row>
    <row r="337" spans="1:5" x14ac:dyDescent="0.5">
      <c r="A337" s="91"/>
      <c r="B337" s="55"/>
      <c r="C337" s="55"/>
      <c r="D337" s="55"/>
      <c r="E337" s="55"/>
    </row>
    <row r="338" spans="1:5" x14ac:dyDescent="0.5">
      <c r="A338" s="91"/>
      <c r="B338" s="55"/>
      <c r="C338" s="55"/>
      <c r="D338" s="55"/>
      <c r="E338" s="55"/>
    </row>
    <row r="339" spans="1:5" x14ac:dyDescent="0.5">
      <c r="A339" s="91"/>
      <c r="B339" s="55"/>
      <c r="C339" s="55"/>
      <c r="D339" s="55"/>
      <c r="E339" s="55"/>
    </row>
    <row r="340" spans="1:5" x14ac:dyDescent="0.5">
      <c r="A340" s="91"/>
      <c r="B340" s="55"/>
      <c r="C340" s="55"/>
      <c r="D340" s="55"/>
      <c r="E340" s="55"/>
    </row>
    <row r="341" spans="1:5" x14ac:dyDescent="0.5">
      <c r="A341" s="91"/>
      <c r="B341" s="55"/>
      <c r="C341" s="55"/>
      <c r="D341" s="55"/>
      <c r="E341" s="55"/>
    </row>
    <row r="342" spans="1:5" x14ac:dyDescent="0.5">
      <c r="A342" s="91"/>
      <c r="B342" s="55"/>
      <c r="C342" s="55"/>
      <c r="D342" s="55"/>
      <c r="E342" s="55"/>
    </row>
    <row r="343" spans="1:5" x14ac:dyDescent="0.5">
      <c r="A343" s="91"/>
      <c r="B343" s="55"/>
      <c r="C343" s="55"/>
      <c r="D343" s="55"/>
      <c r="E343" s="55"/>
    </row>
    <row r="344" spans="1:5" x14ac:dyDescent="0.5">
      <c r="A344" s="91"/>
      <c r="B344" s="55"/>
      <c r="C344" s="55"/>
      <c r="D344" s="55"/>
      <c r="E344" s="55"/>
    </row>
    <row r="345" spans="1:5" x14ac:dyDescent="0.5">
      <c r="A345" s="91"/>
      <c r="B345" s="55"/>
      <c r="C345" s="55"/>
      <c r="D345" s="55"/>
      <c r="E345" s="55"/>
    </row>
    <row r="346" spans="1:5" x14ac:dyDescent="0.5">
      <c r="A346" s="91"/>
      <c r="B346" s="55"/>
      <c r="C346" s="55"/>
      <c r="D346" s="55"/>
      <c r="E346" s="55"/>
    </row>
    <row r="347" spans="1:5" x14ac:dyDescent="0.5">
      <c r="A347" s="91"/>
      <c r="B347" s="55"/>
      <c r="C347" s="55"/>
      <c r="D347" s="55"/>
      <c r="E347" s="55"/>
    </row>
    <row r="348" spans="1:5" x14ac:dyDescent="0.5">
      <c r="A348" s="91"/>
      <c r="B348" s="55"/>
      <c r="C348" s="55"/>
      <c r="D348" s="55"/>
      <c r="E348" s="55"/>
    </row>
    <row r="349" spans="1:5" x14ac:dyDescent="0.5">
      <c r="A349" s="91"/>
      <c r="B349" s="55"/>
      <c r="C349" s="55"/>
      <c r="D349" s="55"/>
      <c r="E349" s="55"/>
    </row>
    <row r="350" spans="1:5" x14ac:dyDescent="0.5">
      <c r="A350" s="91"/>
      <c r="B350" s="55"/>
      <c r="C350" s="55"/>
      <c r="D350" s="55"/>
      <c r="E350" s="55"/>
    </row>
    <row r="351" spans="1:5" x14ac:dyDescent="0.5">
      <c r="A351" s="91"/>
      <c r="B351" s="55"/>
      <c r="C351" s="55"/>
      <c r="D351" s="55"/>
      <c r="E351" s="55"/>
    </row>
    <row r="352" spans="1:5" x14ac:dyDescent="0.5">
      <c r="A352" s="91"/>
      <c r="B352" s="55"/>
      <c r="C352" s="55"/>
      <c r="D352" s="55"/>
      <c r="E352" s="55"/>
    </row>
    <row r="353" spans="1:5" x14ac:dyDescent="0.5">
      <c r="A353" s="91"/>
      <c r="B353" s="55"/>
      <c r="C353" s="55"/>
      <c r="D353" s="55"/>
      <c r="E353" s="55"/>
    </row>
    <row r="354" spans="1:5" x14ac:dyDescent="0.5">
      <c r="A354" s="91"/>
      <c r="B354" s="55"/>
      <c r="C354" s="55"/>
      <c r="D354" s="55"/>
      <c r="E354" s="55"/>
    </row>
    <row r="355" spans="1:5" x14ac:dyDescent="0.5">
      <c r="A355" s="91"/>
      <c r="B355" s="55"/>
      <c r="C355" s="55"/>
      <c r="D355" s="55"/>
      <c r="E355" s="55"/>
    </row>
    <row r="356" spans="1:5" x14ac:dyDescent="0.5">
      <c r="A356" s="91"/>
      <c r="B356" s="55"/>
      <c r="C356" s="55"/>
      <c r="D356" s="55"/>
      <c r="E356" s="55"/>
    </row>
    <row r="357" spans="1:5" x14ac:dyDescent="0.5">
      <c r="A357" s="91"/>
      <c r="B357" s="55"/>
      <c r="C357" s="55"/>
      <c r="D357" s="55"/>
      <c r="E357" s="55"/>
    </row>
    <row r="358" spans="1:5" x14ac:dyDescent="0.5">
      <c r="A358" s="91"/>
      <c r="B358" s="55"/>
      <c r="C358" s="55"/>
      <c r="D358" s="55"/>
      <c r="E358" s="55"/>
    </row>
    <row r="359" spans="1:5" x14ac:dyDescent="0.5">
      <c r="A359" s="91"/>
      <c r="B359" s="55"/>
      <c r="C359" s="55"/>
      <c r="D359" s="55"/>
      <c r="E359" s="55"/>
    </row>
    <row r="360" spans="1:5" x14ac:dyDescent="0.5">
      <c r="A360" s="91"/>
      <c r="B360" s="55"/>
      <c r="C360" s="55"/>
      <c r="D360" s="55"/>
      <c r="E360" s="55"/>
    </row>
    <row r="361" spans="1:5" x14ac:dyDescent="0.5">
      <c r="A361" s="91"/>
      <c r="B361" s="55"/>
      <c r="C361" s="55"/>
      <c r="D361" s="55"/>
      <c r="E361" s="55"/>
    </row>
    <row r="362" spans="1:5" x14ac:dyDescent="0.5">
      <c r="A362" s="91"/>
      <c r="B362" s="55"/>
      <c r="C362" s="55"/>
      <c r="D362" s="55"/>
      <c r="E362" s="55"/>
    </row>
    <row r="363" spans="1:5" x14ac:dyDescent="0.5">
      <c r="A363" s="91"/>
      <c r="B363" s="55"/>
      <c r="C363" s="55"/>
      <c r="D363" s="55"/>
      <c r="E363" s="55"/>
    </row>
    <row r="364" spans="1:5" x14ac:dyDescent="0.5">
      <c r="A364" s="91"/>
      <c r="B364" s="55"/>
      <c r="C364" s="55"/>
      <c r="D364" s="55"/>
      <c r="E364" s="55"/>
    </row>
    <row r="365" spans="1:5" x14ac:dyDescent="0.5">
      <c r="A365" s="91"/>
      <c r="B365" s="55"/>
      <c r="C365" s="55"/>
      <c r="D365" s="55"/>
      <c r="E365" s="55"/>
    </row>
    <row r="366" spans="1:5" x14ac:dyDescent="0.5">
      <c r="A366" s="91"/>
      <c r="B366" s="55"/>
      <c r="C366" s="55"/>
      <c r="D366" s="55"/>
      <c r="E366" s="55"/>
    </row>
    <row r="367" spans="1:5" x14ac:dyDescent="0.5">
      <c r="A367" s="91"/>
      <c r="B367" s="55"/>
      <c r="C367" s="55"/>
      <c r="D367" s="55"/>
      <c r="E367" s="55"/>
    </row>
    <row r="368" spans="1:5" x14ac:dyDescent="0.5">
      <c r="A368" s="91"/>
      <c r="B368" s="55"/>
      <c r="C368" s="55"/>
      <c r="D368" s="55"/>
      <c r="E368" s="55"/>
    </row>
    <row r="369" spans="1:5" x14ac:dyDescent="0.5">
      <c r="A369" s="91"/>
      <c r="B369" s="55"/>
      <c r="C369" s="55"/>
      <c r="D369" s="55"/>
      <c r="E369" s="55"/>
    </row>
    <row r="370" spans="1:5" x14ac:dyDescent="0.5">
      <c r="A370" s="91"/>
      <c r="B370" s="55"/>
      <c r="C370" s="55"/>
      <c r="D370" s="55"/>
      <c r="E370" s="55"/>
    </row>
    <row r="371" spans="1:5" x14ac:dyDescent="0.5">
      <c r="A371" s="91"/>
      <c r="B371" s="55"/>
      <c r="C371" s="55"/>
      <c r="D371" s="55"/>
      <c r="E371" s="55"/>
    </row>
    <row r="372" spans="1:5" x14ac:dyDescent="0.5">
      <c r="A372" s="91"/>
      <c r="B372" s="55"/>
      <c r="C372" s="55"/>
      <c r="D372" s="55"/>
      <c r="E372" s="55"/>
    </row>
    <row r="373" spans="1:5" x14ac:dyDescent="0.5">
      <c r="A373" s="91"/>
      <c r="B373" s="55"/>
      <c r="C373" s="55"/>
      <c r="D373" s="55"/>
      <c r="E373" s="55"/>
    </row>
    <row r="374" spans="1:5" x14ac:dyDescent="0.5">
      <c r="A374" s="91"/>
      <c r="B374" s="55"/>
      <c r="C374" s="55"/>
      <c r="D374" s="55"/>
      <c r="E374" s="55"/>
    </row>
    <row r="375" spans="1:5" x14ac:dyDescent="0.5">
      <c r="A375" s="91"/>
      <c r="B375" s="55"/>
      <c r="C375" s="55"/>
      <c r="D375" s="55"/>
      <c r="E375" s="55"/>
    </row>
    <row r="376" spans="1:5" x14ac:dyDescent="0.5">
      <c r="A376" s="91"/>
      <c r="B376" s="55"/>
      <c r="C376" s="55"/>
      <c r="D376" s="55"/>
      <c r="E376" s="55"/>
    </row>
    <row r="377" spans="1:5" x14ac:dyDescent="0.5">
      <c r="A377" s="91"/>
      <c r="B377" s="55"/>
      <c r="C377" s="55"/>
      <c r="D377" s="55"/>
      <c r="E377" s="55"/>
    </row>
    <row r="378" spans="1:5" x14ac:dyDescent="0.5">
      <c r="A378" s="91"/>
      <c r="B378" s="55"/>
      <c r="C378" s="55"/>
      <c r="D378" s="55"/>
      <c r="E378" s="55"/>
    </row>
    <row r="379" spans="1:5" x14ac:dyDescent="0.5">
      <c r="A379" s="91"/>
      <c r="B379" s="55"/>
      <c r="C379" s="55"/>
      <c r="D379" s="55"/>
      <c r="E379" s="55"/>
    </row>
    <row r="380" spans="1:5" x14ac:dyDescent="0.5">
      <c r="A380" s="91"/>
      <c r="B380" s="55"/>
      <c r="C380" s="55"/>
      <c r="D380" s="55"/>
      <c r="E380" s="55"/>
    </row>
    <row r="381" spans="1:5" x14ac:dyDescent="0.5">
      <c r="A381" s="91"/>
      <c r="B381" s="55"/>
      <c r="C381" s="55"/>
      <c r="D381" s="55"/>
      <c r="E381" s="55"/>
    </row>
    <row r="382" spans="1:5" x14ac:dyDescent="0.5">
      <c r="A382" s="91"/>
      <c r="B382" s="55"/>
      <c r="C382" s="55"/>
      <c r="D382" s="55"/>
      <c r="E382" s="55"/>
    </row>
    <row r="383" spans="1:5" x14ac:dyDescent="0.5">
      <c r="A383" s="91"/>
      <c r="B383" s="55"/>
      <c r="C383" s="55"/>
      <c r="D383" s="55"/>
      <c r="E383" s="55"/>
    </row>
    <row r="384" spans="1:5" x14ac:dyDescent="0.5">
      <c r="A384" s="91"/>
      <c r="B384" s="55"/>
      <c r="C384" s="55"/>
      <c r="D384" s="55"/>
      <c r="E384" s="55"/>
    </row>
    <row r="385" spans="1:5" x14ac:dyDescent="0.5">
      <c r="A385" s="91"/>
      <c r="B385" s="55"/>
      <c r="C385" s="55"/>
      <c r="D385" s="55"/>
      <c r="E385" s="55"/>
    </row>
    <row r="386" spans="1:5" x14ac:dyDescent="0.5">
      <c r="A386" s="91"/>
      <c r="B386" s="55"/>
      <c r="C386" s="55"/>
      <c r="D386" s="55"/>
      <c r="E386" s="55"/>
    </row>
    <row r="387" spans="1:5" x14ac:dyDescent="0.5">
      <c r="A387" s="91"/>
      <c r="B387" s="55"/>
      <c r="C387" s="55"/>
      <c r="D387" s="55"/>
      <c r="E387" s="55"/>
    </row>
    <row r="388" spans="1:5" x14ac:dyDescent="0.5">
      <c r="A388" s="91"/>
      <c r="B388" s="55"/>
      <c r="C388" s="55"/>
      <c r="D388" s="55"/>
      <c r="E388" s="55"/>
    </row>
    <row r="389" spans="1:5" x14ac:dyDescent="0.5">
      <c r="A389" s="91"/>
      <c r="B389" s="55"/>
      <c r="C389" s="55"/>
      <c r="D389" s="55"/>
      <c r="E389" s="55"/>
    </row>
    <row r="390" spans="1:5" x14ac:dyDescent="0.5">
      <c r="A390" s="91"/>
      <c r="B390" s="55"/>
      <c r="C390" s="55"/>
      <c r="D390" s="55"/>
      <c r="E390" s="55"/>
    </row>
    <row r="391" spans="1:5" x14ac:dyDescent="0.5">
      <c r="A391" s="91"/>
      <c r="B391" s="55"/>
      <c r="C391" s="55"/>
      <c r="D391" s="55"/>
      <c r="E391" s="55"/>
    </row>
    <row r="392" spans="1:5" x14ac:dyDescent="0.5">
      <c r="A392" s="91"/>
      <c r="B392" s="55"/>
      <c r="C392" s="55"/>
      <c r="D392" s="55"/>
      <c r="E392" s="55"/>
    </row>
    <row r="393" spans="1:5" x14ac:dyDescent="0.5">
      <c r="A393" s="91"/>
      <c r="B393" s="55"/>
      <c r="C393" s="55"/>
      <c r="D393" s="55"/>
      <c r="E393" s="55"/>
    </row>
    <row r="394" spans="1:5" x14ac:dyDescent="0.5">
      <c r="A394" s="91"/>
      <c r="B394" s="55"/>
      <c r="C394" s="55"/>
      <c r="D394" s="55"/>
      <c r="E394" s="55"/>
    </row>
    <row r="395" spans="1:5" x14ac:dyDescent="0.5">
      <c r="A395" s="91"/>
      <c r="B395" s="55"/>
      <c r="C395" s="55"/>
      <c r="D395" s="55"/>
      <c r="E395" s="55"/>
    </row>
    <row r="396" spans="1:5" x14ac:dyDescent="0.5">
      <c r="A396" s="91"/>
      <c r="B396" s="55"/>
      <c r="C396" s="55"/>
      <c r="D396" s="55"/>
      <c r="E396" s="55"/>
    </row>
    <row r="397" spans="1:5" x14ac:dyDescent="0.5">
      <c r="A397" s="91"/>
      <c r="B397" s="55"/>
      <c r="C397" s="55"/>
      <c r="D397" s="55"/>
      <c r="E397" s="55"/>
    </row>
    <row r="398" spans="1:5" x14ac:dyDescent="0.5">
      <c r="A398" s="91"/>
      <c r="B398" s="55"/>
      <c r="C398" s="55"/>
      <c r="D398" s="55"/>
      <c r="E398" s="55"/>
    </row>
    <row r="399" spans="1:5" x14ac:dyDescent="0.5">
      <c r="A399" s="91"/>
      <c r="B399" s="55"/>
      <c r="C399" s="55"/>
      <c r="D399" s="55"/>
      <c r="E399" s="55"/>
    </row>
    <row r="400" spans="1:5" x14ac:dyDescent="0.5">
      <c r="A400" s="91"/>
      <c r="B400" s="55"/>
      <c r="C400" s="55"/>
      <c r="D400" s="55"/>
      <c r="E400" s="55"/>
    </row>
    <row r="401" spans="1:5" x14ac:dyDescent="0.5">
      <c r="A401" s="91"/>
      <c r="B401" s="55"/>
      <c r="C401" s="55"/>
      <c r="D401" s="55"/>
      <c r="E401" s="55"/>
    </row>
    <row r="402" spans="1:5" x14ac:dyDescent="0.5">
      <c r="A402" s="91"/>
      <c r="B402" s="55"/>
      <c r="C402" s="55"/>
      <c r="D402" s="55"/>
      <c r="E402" s="55"/>
    </row>
    <row r="403" spans="1:5" x14ac:dyDescent="0.5">
      <c r="A403" s="91"/>
      <c r="B403" s="55"/>
      <c r="C403" s="55"/>
      <c r="D403" s="55"/>
      <c r="E403" s="55"/>
    </row>
    <row r="404" spans="1:5" x14ac:dyDescent="0.5">
      <c r="A404" s="91"/>
      <c r="B404" s="55"/>
      <c r="C404" s="55"/>
      <c r="D404" s="55"/>
      <c r="E404" s="55"/>
    </row>
    <row r="405" spans="1:5" x14ac:dyDescent="0.5">
      <c r="A405" s="91"/>
      <c r="B405" s="55"/>
      <c r="C405" s="55"/>
      <c r="D405" s="55"/>
      <c r="E405" s="55"/>
    </row>
    <row r="406" spans="1:5" x14ac:dyDescent="0.5">
      <c r="A406" s="91"/>
      <c r="B406" s="55"/>
      <c r="C406" s="55"/>
      <c r="D406" s="55"/>
      <c r="E406" s="55"/>
    </row>
    <row r="407" spans="1:5" x14ac:dyDescent="0.5">
      <c r="A407" s="91"/>
      <c r="B407" s="55"/>
      <c r="C407" s="55"/>
      <c r="D407" s="55"/>
      <c r="E407" s="55"/>
    </row>
    <row r="408" spans="1:5" x14ac:dyDescent="0.5">
      <c r="A408" s="91"/>
      <c r="B408" s="55"/>
      <c r="C408" s="55"/>
      <c r="D408" s="55"/>
      <c r="E408" s="55"/>
    </row>
    <row r="409" spans="1:5" x14ac:dyDescent="0.5">
      <c r="A409" s="91"/>
      <c r="B409" s="55"/>
      <c r="C409" s="55"/>
      <c r="D409" s="55"/>
      <c r="E409" s="55"/>
    </row>
    <row r="410" spans="1:5" x14ac:dyDescent="0.5">
      <c r="A410" s="91"/>
      <c r="B410" s="55"/>
      <c r="C410" s="55"/>
      <c r="D410" s="55"/>
      <c r="E410" s="55"/>
    </row>
    <row r="411" spans="1:5" x14ac:dyDescent="0.5">
      <c r="A411" s="91"/>
      <c r="B411" s="55"/>
      <c r="C411" s="55"/>
      <c r="D411" s="55"/>
      <c r="E411" s="55"/>
    </row>
    <row r="412" spans="1:5" x14ac:dyDescent="0.5">
      <c r="A412" s="91"/>
      <c r="B412" s="55"/>
      <c r="C412" s="55"/>
      <c r="D412" s="55"/>
      <c r="E412" s="55"/>
    </row>
    <row r="413" spans="1:5" x14ac:dyDescent="0.5">
      <c r="A413" s="91"/>
      <c r="B413" s="55"/>
      <c r="C413" s="55"/>
      <c r="D413" s="55"/>
      <c r="E413" s="55"/>
    </row>
    <row r="414" spans="1:5" x14ac:dyDescent="0.5">
      <c r="A414" s="91"/>
      <c r="B414" s="55"/>
      <c r="C414" s="55"/>
      <c r="D414" s="55"/>
      <c r="E414" s="55"/>
    </row>
    <row r="415" spans="1:5" x14ac:dyDescent="0.5">
      <c r="A415" s="91"/>
      <c r="B415" s="55"/>
      <c r="C415" s="55"/>
      <c r="D415" s="55"/>
      <c r="E415" s="55"/>
    </row>
    <row r="416" spans="1:5" x14ac:dyDescent="0.5">
      <c r="A416" s="91"/>
      <c r="B416" s="55"/>
      <c r="C416" s="55"/>
      <c r="D416" s="55"/>
      <c r="E416" s="55"/>
    </row>
    <row r="417" spans="1:5" x14ac:dyDescent="0.5">
      <c r="A417" s="91"/>
      <c r="B417" s="55"/>
      <c r="C417" s="55"/>
      <c r="D417" s="55"/>
      <c r="E417" s="55"/>
    </row>
    <row r="418" spans="1:5" x14ac:dyDescent="0.5">
      <c r="A418" s="91"/>
      <c r="B418" s="55"/>
      <c r="C418" s="55"/>
      <c r="D418" s="55"/>
      <c r="E418" s="55"/>
    </row>
    <row r="419" spans="1:5" x14ac:dyDescent="0.5">
      <c r="A419" s="91"/>
      <c r="B419" s="55"/>
      <c r="C419" s="55"/>
      <c r="D419" s="55"/>
      <c r="E419" s="55"/>
    </row>
    <row r="420" spans="1:5" x14ac:dyDescent="0.5">
      <c r="A420" s="91"/>
      <c r="B420" s="55"/>
      <c r="C420" s="55"/>
      <c r="D420" s="55"/>
      <c r="E420" s="55"/>
    </row>
    <row r="421" spans="1:5" x14ac:dyDescent="0.5">
      <c r="A421" s="91"/>
      <c r="B421" s="55"/>
      <c r="C421" s="55"/>
      <c r="D421" s="55"/>
      <c r="E421" s="55"/>
    </row>
    <row r="422" spans="1:5" x14ac:dyDescent="0.5">
      <c r="A422" s="91"/>
      <c r="B422" s="55"/>
      <c r="C422" s="55"/>
      <c r="D422" s="55"/>
      <c r="E422" s="55"/>
    </row>
    <row r="423" spans="1:5" x14ac:dyDescent="0.5">
      <c r="A423" s="91"/>
      <c r="B423" s="55"/>
      <c r="C423" s="55"/>
      <c r="D423" s="55"/>
      <c r="E423" s="55"/>
    </row>
    <row r="424" spans="1:5" x14ac:dyDescent="0.5">
      <c r="A424" s="91"/>
      <c r="B424" s="55"/>
      <c r="C424" s="55"/>
      <c r="D424" s="55"/>
      <c r="E424" s="55"/>
    </row>
    <row r="425" spans="1:5" x14ac:dyDescent="0.5">
      <c r="A425" s="91"/>
      <c r="B425" s="55"/>
      <c r="C425" s="55"/>
      <c r="D425" s="55"/>
      <c r="E425" s="55"/>
    </row>
    <row r="426" spans="1:5" x14ac:dyDescent="0.5">
      <c r="A426" s="91"/>
      <c r="B426" s="55"/>
      <c r="C426" s="55"/>
      <c r="D426" s="55"/>
      <c r="E426" s="55"/>
    </row>
    <row r="427" spans="1:5" x14ac:dyDescent="0.5">
      <c r="A427" s="55"/>
      <c r="B427" s="55"/>
      <c r="C427" s="55"/>
      <c r="D427" s="55"/>
      <c r="E427" s="55"/>
    </row>
    <row r="428" spans="1:5" x14ac:dyDescent="0.5">
      <c r="A428" s="55"/>
      <c r="B428" s="55"/>
      <c r="C428" s="55"/>
      <c r="D428" s="55"/>
      <c r="E428" s="55"/>
    </row>
    <row r="429" spans="1:5" x14ac:dyDescent="0.5">
      <c r="A429" s="55"/>
      <c r="B429" s="55"/>
      <c r="C429" s="55"/>
      <c r="D429" s="55"/>
      <c r="E429" s="55"/>
    </row>
    <row r="430" spans="1:5" x14ac:dyDescent="0.5">
      <c r="A430" s="55"/>
      <c r="B430" s="55"/>
      <c r="C430" s="55"/>
      <c r="D430" s="55"/>
      <c r="E430" s="55"/>
    </row>
    <row r="431" spans="1:5" x14ac:dyDescent="0.5">
      <c r="A431" s="55"/>
      <c r="B431" s="55"/>
      <c r="C431" s="55"/>
      <c r="D431" s="55"/>
      <c r="E431" s="55"/>
    </row>
    <row r="432" spans="1:5" x14ac:dyDescent="0.5">
      <c r="A432" s="55"/>
      <c r="B432" s="55"/>
      <c r="C432" s="55"/>
      <c r="D432" s="55"/>
      <c r="E432" s="55"/>
    </row>
    <row r="433" spans="1:5" x14ac:dyDescent="0.5">
      <c r="A433" s="55"/>
      <c r="B433" s="55"/>
      <c r="C433" s="55"/>
      <c r="D433" s="55"/>
      <c r="E433" s="55"/>
    </row>
    <row r="434" spans="1:5" x14ac:dyDescent="0.5">
      <c r="A434" s="55"/>
      <c r="B434" s="55"/>
      <c r="C434" s="55"/>
      <c r="D434" s="55"/>
      <c r="E434" s="55"/>
    </row>
    <row r="435" spans="1:5" x14ac:dyDescent="0.5">
      <c r="A435" s="55"/>
      <c r="B435" s="55"/>
      <c r="C435" s="55"/>
      <c r="D435" s="55"/>
      <c r="E435" s="55"/>
    </row>
    <row r="436" spans="1:5" x14ac:dyDescent="0.5">
      <c r="A436" s="55"/>
      <c r="B436" s="55"/>
      <c r="C436" s="55"/>
      <c r="D436" s="55"/>
      <c r="E436" s="55"/>
    </row>
    <row r="437" spans="1:5" x14ac:dyDescent="0.5">
      <c r="A437" s="55"/>
      <c r="B437" s="55"/>
      <c r="C437" s="55"/>
      <c r="D437" s="55"/>
      <c r="E437" s="55"/>
    </row>
    <row r="438" spans="1:5" x14ac:dyDescent="0.5">
      <c r="A438" s="55"/>
      <c r="B438" s="55"/>
      <c r="C438" s="55"/>
      <c r="D438" s="55"/>
      <c r="E438" s="55"/>
    </row>
    <row r="439" spans="1:5" x14ac:dyDescent="0.5">
      <c r="A439" s="55"/>
      <c r="B439" s="55"/>
      <c r="C439" s="55"/>
      <c r="D439" s="55"/>
      <c r="E439" s="55"/>
    </row>
    <row r="440" spans="1:5" x14ac:dyDescent="0.5">
      <c r="A440" s="55"/>
      <c r="B440" s="55"/>
      <c r="C440" s="55"/>
      <c r="D440" s="55"/>
      <c r="E440" s="55"/>
    </row>
    <row r="441" spans="1:5" x14ac:dyDescent="0.5">
      <c r="A441" s="55"/>
      <c r="B441" s="55"/>
      <c r="C441" s="55"/>
      <c r="D441" s="55"/>
      <c r="E441" s="55"/>
    </row>
    <row r="442" spans="1:5" x14ac:dyDescent="0.5">
      <c r="A442" s="55"/>
      <c r="B442" s="55"/>
      <c r="C442" s="55"/>
      <c r="D442" s="55"/>
      <c r="E442" s="55"/>
    </row>
    <row r="443" spans="1:5" x14ac:dyDescent="0.5">
      <c r="A443" s="55"/>
      <c r="B443" s="55"/>
      <c r="C443" s="55"/>
      <c r="D443" s="55"/>
      <c r="E443" s="55"/>
    </row>
    <row r="444" spans="1:5" x14ac:dyDescent="0.5">
      <c r="A444" s="55"/>
      <c r="B444" s="55"/>
      <c r="C444" s="55"/>
      <c r="D444" s="55"/>
      <c r="E444" s="55"/>
    </row>
    <row r="445" spans="1:5" x14ac:dyDescent="0.5">
      <c r="A445" s="55"/>
      <c r="B445" s="55"/>
      <c r="C445" s="55"/>
      <c r="D445" s="55"/>
      <c r="E445" s="55"/>
    </row>
    <row r="446" spans="1:5" x14ac:dyDescent="0.5">
      <c r="A446" s="55"/>
      <c r="B446" s="55"/>
      <c r="C446" s="55"/>
      <c r="D446" s="55"/>
      <c r="E446" s="55"/>
    </row>
    <row r="447" spans="1:5" x14ac:dyDescent="0.5">
      <c r="A447" s="55"/>
      <c r="B447" s="55"/>
      <c r="C447" s="55"/>
      <c r="D447" s="55"/>
      <c r="E447" s="55"/>
    </row>
    <row r="448" spans="1:5" x14ac:dyDescent="0.5">
      <c r="A448" s="55"/>
      <c r="B448" s="55"/>
      <c r="C448" s="55"/>
      <c r="D448" s="55"/>
      <c r="E448" s="55"/>
    </row>
    <row r="449" spans="1:5" x14ac:dyDescent="0.5">
      <c r="A449" s="55"/>
      <c r="B449" s="55"/>
      <c r="C449" s="55"/>
      <c r="D449" s="55"/>
      <c r="E449" s="55"/>
    </row>
    <row r="450" spans="1:5" x14ac:dyDescent="0.5">
      <c r="A450" s="55"/>
      <c r="B450" s="55"/>
      <c r="C450" s="55"/>
      <c r="D450" s="55"/>
      <c r="E450" s="55"/>
    </row>
    <row r="451" spans="1:5" x14ac:dyDescent="0.5">
      <c r="A451" s="55"/>
      <c r="B451" s="55"/>
      <c r="C451" s="55"/>
      <c r="D451" s="55"/>
      <c r="E451" s="55"/>
    </row>
    <row r="452" spans="1:5" x14ac:dyDescent="0.5">
      <c r="A452" s="55"/>
      <c r="B452" s="55"/>
      <c r="C452" s="55"/>
      <c r="D452" s="55"/>
      <c r="E452" s="55"/>
    </row>
    <row r="453" spans="1:5" x14ac:dyDescent="0.5">
      <c r="A453" s="55"/>
      <c r="B453" s="55"/>
      <c r="C453" s="55"/>
      <c r="D453" s="55"/>
      <c r="E453" s="55"/>
    </row>
    <row r="454" spans="1:5" x14ac:dyDescent="0.5">
      <c r="A454" s="55"/>
      <c r="B454" s="55"/>
      <c r="C454" s="55"/>
      <c r="D454" s="55"/>
      <c r="E454" s="55"/>
    </row>
    <row r="455" spans="1:5" x14ac:dyDescent="0.5">
      <c r="A455" s="55"/>
      <c r="B455" s="55"/>
      <c r="C455" s="55"/>
      <c r="D455" s="55"/>
      <c r="E455" s="55"/>
    </row>
    <row r="456" spans="1:5" x14ac:dyDescent="0.5">
      <c r="A456" s="55"/>
      <c r="B456" s="55"/>
      <c r="C456" s="55"/>
      <c r="D456" s="55"/>
      <c r="E456" s="55"/>
    </row>
    <row r="457" spans="1:5" x14ac:dyDescent="0.5">
      <c r="A457" s="55"/>
      <c r="B457" s="55"/>
      <c r="C457" s="55"/>
      <c r="D457" s="55"/>
      <c r="E457" s="55"/>
    </row>
    <row r="458" spans="1:5" x14ac:dyDescent="0.5">
      <c r="A458" s="55"/>
      <c r="B458" s="55"/>
      <c r="C458" s="55"/>
      <c r="D458" s="55"/>
      <c r="E458" s="55"/>
    </row>
    <row r="459" spans="1:5" x14ac:dyDescent="0.5">
      <c r="A459" s="55"/>
      <c r="B459" s="55"/>
      <c r="C459" s="55"/>
      <c r="D459" s="55"/>
      <c r="E459" s="55"/>
    </row>
    <row r="460" spans="1:5" x14ac:dyDescent="0.5">
      <c r="A460" s="55"/>
      <c r="B460" s="55"/>
      <c r="C460" s="55"/>
      <c r="D460" s="55"/>
      <c r="E460" s="55"/>
    </row>
    <row r="461" spans="1:5" x14ac:dyDescent="0.5">
      <c r="A461" s="55"/>
      <c r="B461" s="55"/>
      <c r="C461" s="55"/>
      <c r="D461" s="55"/>
      <c r="E461" s="55"/>
    </row>
    <row r="462" spans="1:5" x14ac:dyDescent="0.5">
      <c r="A462" s="55"/>
      <c r="B462" s="55"/>
      <c r="C462" s="55"/>
      <c r="D462" s="55"/>
      <c r="E462" s="55"/>
    </row>
    <row r="463" spans="1:5" x14ac:dyDescent="0.5">
      <c r="A463" s="55"/>
      <c r="B463" s="55"/>
      <c r="C463" s="42"/>
      <c r="E463" s="55"/>
    </row>
    <row r="464" spans="1:5" x14ac:dyDescent="0.5">
      <c r="A464" s="55"/>
      <c r="B464" s="55"/>
      <c r="C464" s="42"/>
    </row>
    <row r="465" spans="1:3" x14ac:dyDescent="0.5">
      <c r="A465" s="55"/>
      <c r="B465" s="55"/>
      <c r="C465" s="42"/>
    </row>
    <row r="466" spans="1:3" x14ac:dyDescent="0.5">
      <c r="A466" s="55"/>
      <c r="B466" s="55"/>
      <c r="C466" s="42"/>
    </row>
    <row r="467" spans="1:3" x14ac:dyDescent="0.5">
      <c r="B467" s="55"/>
      <c r="C467" s="42"/>
    </row>
    <row r="468" spans="1:3" x14ac:dyDescent="0.5">
      <c r="B468" s="55"/>
      <c r="C468" s="42"/>
    </row>
    <row r="469" spans="1:3" x14ac:dyDescent="0.5">
      <c r="B469" s="55"/>
      <c r="C469" s="42"/>
    </row>
    <row r="470" spans="1:3" x14ac:dyDescent="0.5">
      <c r="B470" s="55"/>
      <c r="C470" s="42"/>
    </row>
    <row r="471" spans="1:3" x14ac:dyDescent="0.5">
      <c r="B471" s="55"/>
      <c r="C471" s="42"/>
    </row>
    <row r="472" spans="1:3" x14ac:dyDescent="0.5">
      <c r="B472" s="55"/>
      <c r="C472" s="42"/>
    </row>
    <row r="473" spans="1:3" x14ac:dyDescent="0.5">
      <c r="B473" s="55"/>
      <c r="C473" s="42"/>
    </row>
    <row r="474" spans="1:3" x14ac:dyDescent="0.5">
      <c r="B474" s="55"/>
      <c r="C474" s="42"/>
    </row>
    <row r="475" spans="1:3" x14ac:dyDescent="0.5">
      <c r="B475" s="55"/>
      <c r="C475" s="42"/>
    </row>
    <row r="476" spans="1:3" x14ac:dyDescent="0.5">
      <c r="B476" s="55"/>
      <c r="C476" s="42"/>
    </row>
    <row r="477" spans="1:3" x14ac:dyDescent="0.5">
      <c r="B477" s="55"/>
      <c r="C477" s="42"/>
    </row>
    <row r="478" spans="1:3" x14ac:dyDescent="0.5">
      <c r="B478" s="55"/>
      <c r="C478" s="42"/>
    </row>
    <row r="479" spans="1:3" x14ac:dyDescent="0.5">
      <c r="B479" s="55"/>
      <c r="C479" s="42"/>
    </row>
    <row r="480" spans="1:3" x14ac:dyDescent="0.5">
      <c r="B480" s="55"/>
      <c r="C480" s="42"/>
    </row>
    <row r="481" spans="2:3" x14ac:dyDescent="0.5">
      <c r="B481" s="55"/>
      <c r="C481" s="42"/>
    </row>
    <row r="482" spans="2:3" x14ac:dyDescent="0.5">
      <c r="B482" s="55"/>
      <c r="C482" s="42"/>
    </row>
    <row r="483" spans="2:3" x14ac:dyDescent="0.5">
      <c r="B483" s="55"/>
    </row>
  </sheetData>
  <sheetProtection algorithmName="SHA-512" hashValue="4FzNUmDIiw+6eIVHntt6jwkUXjYtxALS0HQB5bUVkKaNovO/R+LUKQc63tIXFfKPPLKySP0Hj0M3zF0abQHodQ==" saltValue="ZG7PQPqV2YlD0IuuQJfraw==" spinCount="100000" sheet="1" objects="1" scenarios="1"/>
  <dataValidations count="2">
    <dataValidation type="textLength" operator="lessThanOrEqual" allowBlank="1" showInputMessage="1" showErrorMessage="1" errorTitle="Too Many Characters" error="The maximum number of characters that can be entered is 105." sqref="C88 C144:E154 C127:C137" xr:uid="{00000000-0002-0000-0200-000000000000}">
      <formula1>150</formula1>
    </dataValidation>
    <dataValidation type="list" operator="lessThanOrEqual" allowBlank="1" showInputMessage="1" showErrorMessage="1" errorTitle="Too Many Characters" error="The maximum number of characters that can be entered is 105." sqref="C50" xr:uid="{00000000-0002-0000-0200-000001000000}">
      <formula1>"All Open, All Closed, Some are Closed"</formula1>
    </dataValidation>
  </dataValidations>
  <printOptions horizontalCentered="1"/>
  <pageMargins left="0.5" right="0.5" top="0.5" bottom="0.5" header="0.3" footer="0.3"/>
  <pageSetup scale="80" orientation="landscape" r:id="rId1"/>
  <headerFooter>
    <oddFooter xml:space="preserve">&amp;L&amp;A
July 10, 2020
</oddFooter>
  </headerFooter>
  <rowBreaks count="5" manualBreakCount="5">
    <brk id="31" max="4" man="1"/>
    <brk id="70" max="4" man="1"/>
    <brk id="113" max="4" man="1"/>
    <brk id="138" max="4" man="1"/>
    <brk id="179" max="4" man="1"/>
  </rowBreaks>
  <drawing r:id="rId2"/>
  <legacyDrawing r:id="rId3"/>
  <controls>
    <mc:AlternateContent xmlns:mc="http://schemas.openxmlformats.org/markup-compatibility/2006">
      <mc:Choice Requires="x14">
        <control shapeId="3073" r:id="rId4" name="CheckBox1">
          <controlPr defaultSize="0" autoLine="0" autoPict="0" altText="Yes check box" r:id="rId5">
            <anchor moveWithCells="1">
              <from>
                <xdr:col>2</xdr:col>
                <xdr:colOff>87630</xdr:colOff>
                <xdr:row>32</xdr:row>
                <xdr:rowOff>11430</xdr:rowOff>
              </from>
              <to>
                <xdr:col>2</xdr:col>
                <xdr:colOff>811530</xdr:colOff>
                <xdr:row>32</xdr:row>
                <xdr:rowOff>251460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autoPict="0" altText="No check box" r:id="rId7">
            <anchor moveWithCells="1">
              <from>
                <xdr:col>2</xdr:col>
                <xdr:colOff>815340</xdr:colOff>
                <xdr:row>32</xdr:row>
                <xdr:rowOff>11430</xdr:rowOff>
              </from>
              <to>
                <xdr:col>2</xdr:col>
                <xdr:colOff>1257300</xdr:colOff>
                <xdr:row>33</xdr:row>
                <xdr:rowOff>0</xdr:rowOff>
              </to>
            </anchor>
          </controlPr>
        </control>
      </mc:Choice>
      <mc:Fallback>
        <control shapeId="3074" r:id="rId6" name="CheckBox2"/>
      </mc:Fallback>
    </mc:AlternateContent>
    <mc:AlternateContent xmlns:mc="http://schemas.openxmlformats.org/markup-compatibility/2006">
      <mc:Choice Requires="x14">
        <control shapeId="3079" r:id="rId8" name="CheckBox7">
          <controlPr defaultSize="0" autoLine="0" autoPict="0" altText="Yes check box" r:id="rId9">
            <anchor moveWithCells="1">
              <from>
                <xdr:col>2</xdr:col>
                <xdr:colOff>80010</xdr:colOff>
                <xdr:row>35</xdr:row>
                <xdr:rowOff>15240</xdr:rowOff>
              </from>
              <to>
                <xdr:col>2</xdr:col>
                <xdr:colOff>803910</xdr:colOff>
                <xdr:row>35</xdr:row>
                <xdr:rowOff>251460</xdr:rowOff>
              </to>
            </anchor>
          </controlPr>
        </control>
      </mc:Choice>
      <mc:Fallback>
        <control shapeId="3079" r:id="rId8" name="CheckBox7"/>
      </mc:Fallback>
    </mc:AlternateContent>
    <mc:AlternateContent xmlns:mc="http://schemas.openxmlformats.org/markup-compatibility/2006">
      <mc:Choice Requires="x14">
        <control shapeId="3080" r:id="rId10" name="CheckBox8">
          <controlPr defaultSize="0" autoLine="0" autoPict="0" altText="No check box" r:id="rId11">
            <anchor moveWithCells="1">
              <from>
                <xdr:col>2</xdr:col>
                <xdr:colOff>815340</xdr:colOff>
                <xdr:row>35</xdr:row>
                <xdr:rowOff>15240</xdr:rowOff>
              </from>
              <to>
                <xdr:col>2</xdr:col>
                <xdr:colOff>1257300</xdr:colOff>
                <xdr:row>36</xdr:row>
                <xdr:rowOff>0</xdr:rowOff>
              </to>
            </anchor>
          </controlPr>
        </control>
      </mc:Choice>
      <mc:Fallback>
        <control shapeId="3080" r:id="rId10" name="CheckBox8"/>
      </mc:Fallback>
    </mc:AlternateContent>
    <mc:AlternateContent xmlns:mc="http://schemas.openxmlformats.org/markup-compatibility/2006">
      <mc:Choice Requires="x14">
        <control shapeId="3083" r:id="rId12" name="CheckBox11">
          <controlPr defaultSize="0" autoLine="0" autoPict="0" altText="Yes check box" r:id="rId13">
            <anchor moveWithCells="1">
              <from>
                <xdr:col>2</xdr:col>
                <xdr:colOff>99060</xdr:colOff>
                <xdr:row>38</xdr:row>
                <xdr:rowOff>19050</xdr:rowOff>
              </from>
              <to>
                <xdr:col>2</xdr:col>
                <xdr:colOff>822960</xdr:colOff>
                <xdr:row>38</xdr:row>
                <xdr:rowOff>259080</xdr:rowOff>
              </to>
            </anchor>
          </controlPr>
        </control>
      </mc:Choice>
      <mc:Fallback>
        <control shapeId="3083" r:id="rId12" name="CheckBox11"/>
      </mc:Fallback>
    </mc:AlternateContent>
    <mc:AlternateContent xmlns:mc="http://schemas.openxmlformats.org/markup-compatibility/2006">
      <mc:Choice Requires="x14">
        <control shapeId="3084" r:id="rId14" name="CheckBox12">
          <controlPr defaultSize="0" autoLine="0" autoPict="0" altText="No check box" r:id="rId15">
            <anchor moveWithCells="1">
              <from>
                <xdr:col>2</xdr:col>
                <xdr:colOff>815340</xdr:colOff>
                <xdr:row>38</xdr:row>
                <xdr:rowOff>15240</xdr:rowOff>
              </from>
              <to>
                <xdr:col>2</xdr:col>
                <xdr:colOff>1257300</xdr:colOff>
                <xdr:row>39</xdr:row>
                <xdr:rowOff>0</xdr:rowOff>
              </to>
            </anchor>
          </controlPr>
        </control>
      </mc:Choice>
      <mc:Fallback>
        <control shapeId="3084" r:id="rId14" name="CheckBox12"/>
      </mc:Fallback>
    </mc:AlternateContent>
    <mc:AlternateContent xmlns:mc="http://schemas.openxmlformats.org/markup-compatibility/2006">
      <mc:Choice Requires="x14">
        <control shapeId="3098" r:id="rId16" name="CheckBox15">
          <controlPr defaultSize="0" autoLine="0" autoPict="0" altText="Yes check box" r:id="rId17">
            <anchor moveWithCells="1">
              <from>
                <xdr:col>2</xdr:col>
                <xdr:colOff>87630</xdr:colOff>
                <xdr:row>34</xdr:row>
                <xdr:rowOff>38100</xdr:rowOff>
              </from>
              <to>
                <xdr:col>2</xdr:col>
                <xdr:colOff>811530</xdr:colOff>
                <xdr:row>34</xdr:row>
                <xdr:rowOff>213360</xdr:rowOff>
              </to>
            </anchor>
          </controlPr>
        </control>
      </mc:Choice>
      <mc:Fallback>
        <control shapeId="3098" r:id="rId16" name="CheckBox15"/>
      </mc:Fallback>
    </mc:AlternateContent>
    <mc:AlternateContent xmlns:mc="http://schemas.openxmlformats.org/markup-compatibility/2006">
      <mc:Choice Requires="x14">
        <control shapeId="3099" r:id="rId18" name="CheckBox16">
          <controlPr defaultSize="0" autoLine="0" autoPict="0" altText="No check box" r:id="rId19">
            <anchor moveWithCells="1">
              <from>
                <xdr:col>2</xdr:col>
                <xdr:colOff>815340</xdr:colOff>
                <xdr:row>34</xdr:row>
                <xdr:rowOff>38100</xdr:rowOff>
              </from>
              <to>
                <xdr:col>2</xdr:col>
                <xdr:colOff>1261110</xdr:colOff>
                <xdr:row>34</xdr:row>
                <xdr:rowOff>220980</xdr:rowOff>
              </to>
            </anchor>
          </controlPr>
        </control>
      </mc:Choice>
      <mc:Fallback>
        <control shapeId="3099" r:id="rId18" name="CheckBox16"/>
      </mc:Fallback>
    </mc:AlternateContent>
    <mc:AlternateContent xmlns:mc="http://schemas.openxmlformats.org/markup-compatibility/2006">
      <mc:Choice Requires="x14">
        <control shapeId="3108" r:id="rId20" name="CheckBox27">
          <controlPr defaultSize="0" autoLine="0" autoPict="0" altText="Yes check box" r:id="rId21">
            <anchor moveWithCells="1">
              <from>
                <xdr:col>2</xdr:col>
                <xdr:colOff>76200</xdr:colOff>
                <xdr:row>37</xdr:row>
                <xdr:rowOff>38100</xdr:rowOff>
              </from>
              <to>
                <xdr:col>2</xdr:col>
                <xdr:colOff>800100</xdr:colOff>
                <xdr:row>37</xdr:row>
                <xdr:rowOff>220980</xdr:rowOff>
              </to>
            </anchor>
          </controlPr>
        </control>
      </mc:Choice>
      <mc:Fallback>
        <control shapeId="3108" r:id="rId20" name="CheckBox27"/>
      </mc:Fallback>
    </mc:AlternateContent>
    <mc:AlternateContent xmlns:mc="http://schemas.openxmlformats.org/markup-compatibility/2006">
      <mc:Choice Requires="x14">
        <control shapeId="3109" r:id="rId22" name="CheckBox28">
          <controlPr defaultSize="0" autoLine="0" autoPict="0" altText="No check box" r:id="rId23">
            <anchor moveWithCells="1">
              <from>
                <xdr:col>2</xdr:col>
                <xdr:colOff>803910</xdr:colOff>
                <xdr:row>37</xdr:row>
                <xdr:rowOff>38100</xdr:rowOff>
              </from>
              <to>
                <xdr:col>2</xdr:col>
                <xdr:colOff>1249680</xdr:colOff>
                <xdr:row>37</xdr:row>
                <xdr:rowOff>228600</xdr:rowOff>
              </to>
            </anchor>
          </controlPr>
        </control>
      </mc:Choice>
      <mc:Fallback>
        <control shapeId="3109" r:id="rId22" name="CheckBox28"/>
      </mc:Fallback>
    </mc:AlternateContent>
    <mc:AlternateContent xmlns:mc="http://schemas.openxmlformats.org/markup-compatibility/2006">
      <mc:Choice Requires="x14">
        <control shapeId="3119" r:id="rId24" name="CheckBox3">
          <controlPr defaultSize="0" autoLine="0" autoPict="0" altText="Yes check box" r:id="rId25">
            <anchor moveWithCells="1">
              <from>
                <xdr:col>2</xdr:col>
                <xdr:colOff>80010</xdr:colOff>
                <xdr:row>33</xdr:row>
                <xdr:rowOff>38100</xdr:rowOff>
              </from>
              <to>
                <xdr:col>2</xdr:col>
                <xdr:colOff>803910</xdr:colOff>
                <xdr:row>33</xdr:row>
                <xdr:rowOff>213360</xdr:rowOff>
              </to>
            </anchor>
          </controlPr>
        </control>
      </mc:Choice>
      <mc:Fallback>
        <control shapeId="3119" r:id="rId24" name="CheckBox3"/>
      </mc:Fallback>
    </mc:AlternateContent>
    <mc:AlternateContent xmlns:mc="http://schemas.openxmlformats.org/markup-compatibility/2006">
      <mc:Choice Requires="x14">
        <control shapeId="3120" r:id="rId26" name="CheckBox4">
          <controlPr defaultSize="0" autoLine="0" autoPict="0" altText="No check box" r:id="rId27">
            <anchor moveWithCells="1">
              <from>
                <xdr:col>2</xdr:col>
                <xdr:colOff>811530</xdr:colOff>
                <xdr:row>33</xdr:row>
                <xdr:rowOff>38100</xdr:rowOff>
              </from>
              <to>
                <xdr:col>2</xdr:col>
                <xdr:colOff>1257300</xdr:colOff>
                <xdr:row>33</xdr:row>
                <xdr:rowOff>220980</xdr:rowOff>
              </to>
            </anchor>
          </controlPr>
        </control>
      </mc:Choice>
      <mc:Fallback>
        <control shapeId="3120" r:id="rId26" name="CheckBox4"/>
      </mc:Fallback>
    </mc:AlternateContent>
    <mc:AlternateContent xmlns:mc="http://schemas.openxmlformats.org/markup-compatibility/2006">
      <mc:Choice Requires="x14">
        <control shapeId="3121" r:id="rId28" name="CheckBox5">
          <controlPr defaultSize="0" autoLine="0" autoPict="0" altText="Yes check box" r:id="rId29">
            <anchor moveWithCells="1">
              <from>
                <xdr:col>2</xdr:col>
                <xdr:colOff>80010</xdr:colOff>
                <xdr:row>36</xdr:row>
                <xdr:rowOff>53340</xdr:rowOff>
              </from>
              <to>
                <xdr:col>2</xdr:col>
                <xdr:colOff>803910</xdr:colOff>
                <xdr:row>36</xdr:row>
                <xdr:rowOff>232410</xdr:rowOff>
              </to>
            </anchor>
          </controlPr>
        </control>
      </mc:Choice>
      <mc:Fallback>
        <control shapeId="3121" r:id="rId28" name="CheckBox5"/>
      </mc:Fallback>
    </mc:AlternateContent>
    <mc:AlternateContent xmlns:mc="http://schemas.openxmlformats.org/markup-compatibility/2006">
      <mc:Choice Requires="x14">
        <control shapeId="3122" r:id="rId30" name="CheckBox6">
          <controlPr defaultSize="0" autoLine="0" autoPict="0" altText="No check box" r:id="rId31">
            <anchor moveWithCells="1">
              <from>
                <xdr:col>2</xdr:col>
                <xdr:colOff>811530</xdr:colOff>
                <xdr:row>36</xdr:row>
                <xdr:rowOff>53340</xdr:rowOff>
              </from>
              <to>
                <xdr:col>2</xdr:col>
                <xdr:colOff>1257300</xdr:colOff>
                <xdr:row>36</xdr:row>
                <xdr:rowOff>240030</xdr:rowOff>
              </to>
            </anchor>
          </controlPr>
        </control>
      </mc:Choice>
      <mc:Fallback>
        <control shapeId="3122" r:id="rId30" name="CheckBox6"/>
      </mc:Fallback>
    </mc:AlternateContent>
    <mc:AlternateContent xmlns:mc="http://schemas.openxmlformats.org/markup-compatibility/2006">
      <mc:Choice Requires="x14">
        <control shapeId="3112" r:id="rId32" name="Button 40">
          <controlPr defaultSize="0" print="0" autoFill="0" autoPict="0" macro="[0]!ExistingProduct_Item10_to_Checklist">
            <anchor moveWithCells="1" sizeWithCells="1">
              <from>
                <xdr:col>3</xdr:col>
                <xdr:colOff>0</xdr:colOff>
                <xdr:row>64</xdr:row>
                <xdr:rowOff>190500</xdr:rowOff>
              </from>
              <to>
                <xdr:col>4</xdr:col>
                <xdr:colOff>0</xdr:colOff>
                <xdr:row>65</xdr:row>
                <xdr:rowOff>190500</xdr:rowOff>
              </to>
            </anchor>
          </controlPr>
        </control>
      </mc:Choice>
    </mc:AlternateContent>
    <mc:AlternateContent xmlns:mc="http://schemas.openxmlformats.org/markup-compatibility/2006">
      <mc:Choice Requires="x14">
        <control shapeId="3114" r:id="rId33" name="Button 42">
          <controlPr defaultSize="0" print="0" autoFill="0" autoPict="0" macro="[0]!ExistingProduct_Item20_to_Checklist">
            <anchor moveWithCells="1" sizeWithCells="1">
              <from>
                <xdr:col>3</xdr:col>
                <xdr:colOff>19050</xdr:colOff>
                <xdr:row>155</xdr:row>
                <xdr:rowOff>0</xdr:rowOff>
              </from>
              <to>
                <xdr:col>4</xdr:col>
                <xdr:colOff>0</xdr:colOff>
                <xdr:row>155</xdr:row>
                <xdr:rowOff>190500</xdr:rowOff>
              </to>
            </anchor>
          </controlPr>
        </control>
      </mc:Choice>
    </mc:AlternateContent>
    <mc:AlternateContent xmlns:mc="http://schemas.openxmlformats.org/markup-compatibility/2006">
      <mc:Choice Requires="x14">
        <control shapeId="3115" r:id="rId34" name="Button 43">
          <controlPr defaultSize="0" print="0" autoFill="0" autoPict="0" macro="[0]!ExistingProduct_Item21_to_Checklist">
            <anchor moveWithCells="1" sizeWithCells="1">
              <from>
                <xdr:col>3</xdr:col>
                <xdr:colOff>19050</xdr:colOff>
                <xdr:row>163</xdr:row>
                <xdr:rowOff>0</xdr:rowOff>
              </from>
              <to>
                <xdr:col>4</xdr:col>
                <xdr:colOff>0</xdr:colOff>
                <xdr:row>164</xdr:row>
                <xdr:rowOff>0</xdr:rowOff>
              </to>
            </anchor>
          </controlPr>
        </control>
      </mc:Choice>
    </mc:AlternateContent>
    <mc:AlternateContent xmlns:mc="http://schemas.openxmlformats.org/markup-compatibility/2006">
      <mc:Choice Requires="x14">
        <control shapeId="3116" r:id="rId35" name="Button 44">
          <controlPr defaultSize="0" print="0" autoFill="0" autoPict="0" macro="[0]!ExistingProduct_Item22_to_Checklist">
            <anchor moveWithCells="1" sizeWithCells="1">
              <from>
                <xdr:col>3</xdr:col>
                <xdr:colOff>19050</xdr:colOff>
                <xdr:row>171</xdr:row>
                <xdr:rowOff>19050</xdr:rowOff>
              </from>
              <to>
                <xdr:col>3</xdr:col>
                <xdr:colOff>1409700</xdr:colOff>
                <xdr:row>172</xdr:row>
                <xdr:rowOff>0</xdr:rowOff>
              </to>
            </anchor>
          </controlPr>
        </control>
      </mc:Choice>
    </mc:AlternateContent>
    <mc:AlternateContent xmlns:mc="http://schemas.openxmlformats.org/markup-compatibility/2006">
      <mc:Choice Requires="x14">
        <control shapeId="3117" r:id="rId36" name="Button 45">
          <controlPr defaultSize="0" print="0" autoFill="0" autoPict="0" macro="[0]!ExistingProduct_Item23_to_Checklist">
            <anchor moveWithCells="1" sizeWithCells="1">
              <from>
                <xdr:col>3</xdr:col>
                <xdr:colOff>19050</xdr:colOff>
                <xdr:row>177</xdr:row>
                <xdr:rowOff>209550</xdr:rowOff>
              </from>
              <to>
                <xdr:col>4</xdr:col>
                <xdr:colOff>0</xdr:colOff>
                <xdr:row>179</xdr:row>
                <xdr:rowOff>0</xdr:rowOff>
              </to>
            </anchor>
          </controlPr>
        </control>
      </mc:Choice>
    </mc:AlternateContent>
    <mc:AlternateContent xmlns:mc="http://schemas.openxmlformats.org/markup-compatibility/2006">
      <mc:Choice Requires="x14">
        <control shapeId="3118" r:id="rId37" name="Button 46">
          <controlPr defaultSize="0" print="0" autoFill="0" autoPict="0" macro="[0]!ExistingProduct_Item24_to_Checklist">
            <anchor moveWithCells="1" sizeWithCells="1">
              <from>
                <xdr:col>3</xdr:col>
                <xdr:colOff>19050</xdr:colOff>
                <xdr:row>182</xdr:row>
                <xdr:rowOff>0</xdr:rowOff>
              </from>
              <to>
                <xdr:col>4</xdr:col>
                <xdr:colOff>19050</xdr:colOff>
                <xdr:row>183</xdr:row>
                <xdr:rowOff>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42"/>
  <sheetViews>
    <sheetView showZeros="0" zoomScale="60" zoomScaleNormal="60" workbookViewId="0"/>
  </sheetViews>
  <sheetFormatPr defaultColWidth="8.76953125" defaultRowHeight="12.3" x14ac:dyDescent="0.4"/>
  <cols>
    <col min="1" max="1" width="27" style="58" customWidth="1"/>
    <col min="2" max="2" width="27.453125" style="58" customWidth="1"/>
    <col min="3" max="3" width="13.2265625" style="58" customWidth="1"/>
    <col min="4" max="4" width="14" style="58" customWidth="1"/>
    <col min="5" max="5" width="11.2265625" style="58" customWidth="1"/>
    <col min="6" max="6" width="10.76953125" style="58" customWidth="1"/>
    <col min="7" max="7" width="14" style="58" customWidth="1"/>
    <col min="8" max="8" width="16" style="58" customWidth="1"/>
    <col min="9" max="9" width="19.76953125" style="58" customWidth="1"/>
    <col min="10" max="10" width="16.76953125" style="58" customWidth="1"/>
    <col min="11" max="11" width="16.54296875" style="58" customWidth="1"/>
    <col min="12" max="16384" width="8.76953125" style="58"/>
  </cols>
  <sheetData>
    <row r="1" spans="1:11" ht="15" x14ac:dyDescent="0.5">
      <c r="A1" s="121" t="s">
        <v>76</v>
      </c>
      <c r="B1" s="122"/>
      <c r="C1" s="122"/>
      <c r="D1" s="122"/>
      <c r="E1" s="122"/>
      <c r="F1" s="122"/>
      <c r="G1" s="123"/>
    </row>
    <row r="2" spans="1:11" ht="15" x14ac:dyDescent="0.5">
      <c r="A2" s="122" t="s">
        <v>77</v>
      </c>
      <c r="B2" s="129">
        <f>+'Cover-Input Page'!C10</f>
        <v>0</v>
      </c>
      <c r="C2" s="122"/>
      <c r="D2" s="122"/>
      <c r="E2" s="122"/>
      <c r="F2" s="122"/>
      <c r="G2" s="123"/>
    </row>
    <row r="3" spans="1:11" ht="15" x14ac:dyDescent="0.5">
      <c r="A3" s="122" t="str">
        <f>'Cover-Input Page'!B11</f>
        <v>SERFF Tracking Number:</v>
      </c>
      <c r="B3" s="129">
        <f>+'Cover-Input Page'!C11</f>
        <v>0</v>
      </c>
      <c r="C3" s="122"/>
      <c r="D3" s="122"/>
      <c r="E3" s="122"/>
      <c r="F3" s="123"/>
      <c r="G3" s="123"/>
    </row>
    <row r="4" spans="1:11" s="125" customFormat="1" ht="90" x14ac:dyDescent="0.4">
      <c r="A4" s="124" t="s">
        <v>500</v>
      </c>
      <c r="B4" s="124" t="s">
        <v>93</v>
      </c>
      <c r="C4" s="124" t="s">
        <v>94</v>
      </c>
      <c r="D4" s="124" t="s">
        <v>95</v>
      </c>
      <c r="E4" s="124" t="s">
        <v>501</v>
      </c>
      <c r="F4" s="124" t="s">
        <v>96</v>
      </c>
      <c r="G4" s="124" t="s">
        <v>97</v>
      </c>
      <c r="H4" s="124" t="s">
        <v>98</v>
      </c>
      <c r="I4" s="124" t="s">
        <v>99</v>
      </c>
      <c r="J4" s="124" t="s">
        <v>436</v>
      </c>
      <c r="K4" s="124" t="s">
        <v>435</v>
      </c>
    </row>
    <row r="5" spans="1:11" ht="15" x14ac:dyDescent="0.5">
      <c r="A5" s="126"/>
      <c r="B5" s="126"/>
      <c r="C5" s="126"/>
      <c r="D5" s="66"/>
      <c r="E5" s="66"/>
      <c r="F5" s="67"/>
      <c r="G5" s="67"/>
      <c r="H5" s="68"/>
      <c r="I5" s="68"/>
      <c r="J5" s="69"/>
      <c r="K5" s="69"/>
    </row>
    <row r="6" spans="1:11" ht="15" x14ac:dyDescent="0.5">
      <c r="A6" s="126"/>
      <c r="B6" s="126"/>
      <c r="C6" s="126"/>
      <c r="D6" s="66"/>
      <c r="E6" s="66"/>
      <c r="F6" s="67"/>
      <c r="G6" s="67"/>
      <c r="H6" s="68"/>
      <c r="I6" s="68"/>
      <c r="J6" s="69"/>
      <c r="K6" s="69"/>
    </row>
    <row r="7" spans="1:11" ht="15" x14ac:dyDescent="0.5">
      <c r="A7" s="126"/>
      <c r="B7" s="126"/>
      <c r="C7" s="126"/>
      <c r="D7" s="66"/>
      <c r="E7" s="66"/>
      <c r="F7" s="67"/>
      <c r="G7" s="67"/>
      <c r="H7" s="68"/>
      <c r="I7" s="68"/>
      <c r="J7" s="69"/>
      <c r="K7" s="69"/>
    </row>
    <row r="8" spans="1:11" ht="15" x14ac:dyDescent="0.5">
      <c r="A8" s="126"/>
      <c r="B8" s="126"/>
      <c r="C8" s="126"/>
      <c r="D8" s="66"/>
      <c r="E8" s="66"/>
      <c r="F8" s="67"/>
      <c r="G8" s="67"/>
      <c r="H8" s="68"/>
      <c r="I8" s="68"/>
      <c r="J8" s="69"/>
      <c r="K8" s="69"/>
    </row>
    <row r="9" spans="1:11" ht="15" x14ac:dyDescent="0.5">
      <c r="A9" s="126"/>
      <c r="B9" s="126"/>
      <c r="C9" s="126"/>
      <c r="D9" s="66"/>
      <c r="E9" s="66"/>
      <c r="F9" s="67"/>
      <c r="G9" s="67"/>
      <c r="H9" s="68"/>
      <c r="I9" s="68"/>
      <c r="J9" s="69"/>
      <c r="K9" s="69"/>
    </row>
    <row r="10" spans="1:11" ht="15" x14ac:dyDescent="0.5">
      <c r="A10" s="126"/>
      <c r="B10" s="126"/>
      <c r="C10" s="126"/>
      <c r="D10" s="66"/>
      <c r="E10" s="66"/>
      <c r="F10" s="67"/>
      <c r="G10" s="67"/>
      <c r="H10" s="68"/>
      <c r="I10" s="68"/>
      <c r="J10" s="69"/>
      <c r="K10" s="69"/>
    </row>
    <row r="11" spans="1:11" ht="15" x14ac:dyDescent="0.5">
      <c r="A11" s="126"/>
      <c r="B11" s="127"/>
      <c r="C11" s="126"/>
      <c r="D11" s="66"/>
      <c r="E11" s="66"/>
      <c r="F11" s="67"/>
      <c r="G11" s="67"/>
      <c r="H11" s="68"/>
      <c r="I11" s="68"/>
      <c r="J11" s="69"/>
      <c r="K11" s="69"/>
    </row>
    <row r="12" spans="1:11" ht="15" x14ac:dyDescent="0.5">
      <c r="A12" s="126"/>
      <c r="B12" s="126"/>
      <c r="C12" s="126"/>
      <c r="D12" s="66"/>
      <c r="E12" s="66"/>
      <c r="F12" s="67"/>
      <c r="G12" s="67"/>
      <c r="H12" s="68"/>
      <c r="I12" s="68"/>
      <c r="J12" s="69"/>
      <c r="K12" s="69"/>
    </row>
    <row r="13" spans="1:11" ht="15" x14ac:dyDescent="0.5">
      <c r="A13" s="126"/>
      <c r="B13" s="126"/>
      <c r="C13" s="126"/>
      <c r="D13" s="66"/>
      <c r="E13" s="66"/>
      <c r="F13" s="67"/>
      <c r="G13" s="67"/>
      <c r="H13" s="68"/>
      <c r="I13" s="68"/>
      <c r="J13" s="69"/>
      <c r="K13" s="69"/>
    </row>
    <row r="14" spans="1:11" ht="15" x14ac:dyDescent="0.5">
      <c r="A14" s="126"/>
      <c r="B14" s="126"/>
      <c r="C14" s="126"/>
      <c r="D14" s="66"/>
      <c r="E14" s="66"/>
      <c r="F14" s="67"/>
      <c r="G14" s="67"/>
      <c r="H14" s="68"/>
      <c r="I14" s="68"/>
      <c r="J14" s="69"/>
      <c r="K14" s="69"/>
    </row>
    <row r="15" spans="1:11" ht="15" x14ac:dyDescent="0.5">
      <c r="A15" s="126"/>
      <c r="B15" s="126"/>
      <c r="C15" s="126"/>
      <c r="D15" s="66"/>
      <c r="E15" s="66"/>
      <c r="F15" s="67"/>
      <c r="G15" s="67"/>
      <c r="H15" s="68"/>
      <c r="I15" s="68"/>
      <c r="J15" s="69"/>
      <c r="K15" s="69"/>
    </row>
    <row r="16" spans="1:11" ht="15" x14ac:dyDescent="0.5">
      <c r="A16" s="126"/>
      <c r="B16" s="126"/>
      <c r="C16" s="126"/>
      <c r="D16" s="66"/>
      <c r="E16" s="66"/>
      <c r="F16" s="67"/>
      <c r="G16" s="67"/>
      <c r="H16" s="68"/>
      <c r="I16" s="68"/>
      <c r="J16" s="69"/>
      <c r="K16" s="69"/>
    </row>
    <row r="17" spans="1:11" ht="15" x14ac:dyDescent="0.5">
      <c r="A17" s="126"/>
      <c r="B17" s="126"/>
      <c r="C17" s="126"/>
      <c r="D17" s="66"/>
      <c r="E17" s="66"/>
      <c r="F17" s="67"/>
      <c r="G17" s="67"/>
      <c r="H17" s="68"/>
      <c r="I17" s="68"/>
      <c r="J17" s="69"/>
      <c r="K17" s="69"/>
    </row>
    <row r="18" spans="1:11" ht="15" x14ac:dyDescent="0.5">
      <c r="A18" s="126"/>
      <c r="B18" s="126"/>
      <c r="C18" s="126"/>
      <c r="D18" s="66"/>
      <c r="E18" s="66"/>
      <c r="F18" s="67"/>
      <c r="G18" s="67"/>
      <c r="H18" s="68"/>
      <c r="I18" s="68"/>
      <c r="J18" s="69"/>
      <c r="K18" s="69"/>
    </row>
    <row r="19" spans="1:11" ht="15" x14ac:dyDescent="0.5">
      <c r="A19" s="126"/>
      <c r="B19" s="128"/>
      <c r="C19" s="126"/>
      <c r="D19" s="66"/>
      <c r="E19" s="66"/>
      <c r="F19" s="67"/>
      <c r="G19" s="67"/>
      <c r="H19" s="68"/>
      <c r="I19" s="68"/>
      <c r="J19" s="69"/>
      <c r="K19" s="69"/>
    </row>
    <row r="20" spans="1:11" ht="15" x14ac:dyDescent="0.5">
      <c r="A20" s="126"/>
      <c r="B20" s="126"/>
      <c r="C20" s="126"/>
      <c r="D20" s="66"/>
      <c r="E20" s="66"/>
      <c r="F20" s="67"/>
      <c r="G20" s="67"/>
      <c r="H20" s="68"/>
      <c r="I20" s="68"/>
      <c r="J20" s="69"/>
      <c r="K20" s="69"/>
    </row>
    <row r="21" spans="1:11" ht="15" x14ac:dyDescent="0.5">
      <c r="A21" s="126"/>
      <c r="B21" s="126"/>
      <c r="C21" s="126"/>
      <c r="D21" s="66"/>
      <c r="E21" s="66"/>
      <c r="F21" s="67"/>
      <c r="G21" s="67"/>
      <c r="H21" s="68"/>
      <c r="I21" s="68"/>
      <c r="J21" s="69"/>
      <c r="K21" s="69"/>
    </row>
    <row r="22" spans="1:11" ht="15" x14ac:dyDescent="0.5">
      <c r="A22" s="126"/>
      <c r="B22" s="126"/>
      <c r="C22" s="126"/>
      <c r="D22" s="66"/>
      <c r="E22" s="66"/>
      <c r="F22" s="67"/>
      <c r="G22" s="67"/>
      <c r="H22" s="68"/>
      <c r="I22" s="68"/>
      <c r="J22" s="69"/>
      <c r="K22" s="69"/>
    </row>
    <row r="23" spans="1:11" ht="15" x14ac:dyDescent="0.5">
      <c r="A23" s="126"/>
      <c r="B23" s="126"/>
      <c r="C23" s="126"/>
      <c r="D23" s="66"/>
      <c r="E23" s="66"/>
      <c r="F23" s="67"/>
      <c r="G23" s="67"/>
      <c r="H23" s="68"/>
      <c r="I23" s="68"/>
      <c r="J23" s="69"/>
      <c r="K23" s="69"/>
    </row>
    <row r="24" spans="1:11" ht="15" x14ac:dyDescent="0.5">
      <c r="A24" s="126"/>
      <c r="B24" s="126"/>
      <c r="C24" s="126"/>
      <c r="D24" s="66"/>
      <c r="E24" s="66"/>
      <c r="F24" s="67"/>
      <c r="G24" s="67"/>
      <c r="H24" s="68"/>
      <c r="I24" s="68"/>
      <c r="J24" s="69"/>
      <c r="K24" s="69"/>
    </row>
    <row r="26" spans="1:11" s="56" customFormat="1" ht="15" x14ac:dyDescent="0.5">
      <c r="A26" s="55" t="s">
        <v>100</v>
      </c>
    </row>
    <row r="27" spans="1:11" s="56" customFormat="1" ht="15" x14ac:dyDescent="0.5">
      <c r="A27" s="57" t="s">
        <v>130</v>
      </c>
    </row>
    <row r="28" spans="1:11" s="56" customFormat="1" ht="15" x14ac:dyDescent="0.5"/>
    <row r="29" spans="1:11" s="56" customFormat="1" ht="15" x14ac:dyDescent="0.5"/>
    <row r="30" spans="1:11" s="56" customFormat="1" ht="15" x14ac:dyDescent="0.5"/>
    <row r="31" spans="1:11" s="56" customFormat="1" ht="15" x14ac:dyDescent="0.5"/>
    <row r="32" spans="1:11" s="56" customFormat="1" ht="15" x14ac:dyDescent="0.5"/>
    <row r="33" s="56" customFormat="1" ht="15" x14ac:dyDescent="0.5"/>
    <row r="34" s="56" customFormat="1" ht="15" x14ac:dyDescent="0.5"/>
    <row r="35" s="56" customFormat="1" ht="15" x14ac:dyDescent="0.5"/>
    <row r="36" s="56" customFormat="1" ht="15" x14ac:dyDescent="0.5"/>
    <row r="37" s="56" customFormat="1" ht="15" x14ac:dyDescent="0.5"/>
    <row r="38" s="56" customFormat="1" ht="15" x14ac:dyDescent="0.5"/>
    <row r="39" s="56" customFormat="1" ht="15" x14ac:dyDescent="0.5"/>
    <row r="40" s="56" customFormat="1" ht="15" x14ac:dyDescent="0.5"/>
    <row r="41" s="56" customFormat="1" ht="15" x14ac:dyDescent="0.5"/>
    <row r="42" s="56" customFormat="1" ht="15" x14ac:dyDescent="0.5"/>
  </sheetData>
  <sheetProtection algorithmName="SHA-512" hashValue="fJPHYEC9opDk/srpzz5nXja/EF3lZIMZTc16c9AEv1V47e4WhvC+2EFzOJVM57rYpOCaIruN6UJHAGSGa6Zw8Q==" saltValue="zRS/uDSwX5S59/LZtu+N4A==" spinCount="100000" sheet="1" objects="1" scenarios="1" insertRows="0"/>
  <dataValidations count="1">
    <dataValidation type="list" allowBlank="1" showInputMessage="1" showErrorMessage="1" sqref="C5:C24" xr:uid="{00000000-0002-0000-0300-000000000000}">
      <formula1>"Open, Closed"</formula1>
    </dataValidation>
  </dataValidations>
  <pageMargins left="0.5" right="0.5" top="0.5" bottom="0.5" header="0.3" footer="0.3"/>
  <pageSetup scale="57" orientation="landscape" r:id="rId1"/>
  <headerFooter>
    <oddFooter xml:space="preserve">&amp;L&amp;A
July 10, 2020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44"/>
  <sheetViews>
    <sheetView showZeros="0" zoomScale="70" zoomScaleNormal="70" workbookViewId="0"/>
  </sheetViews>
  <sheetFormatPr defaultColWidth="8.76953125" defaultRowHeight="18" customHeight="1" x14ac:dyDescent="0.5"/>
  <cols>
    <col min="1" max="1" width="43.6796875" style="132" customWidth="1"/>
    <col min="2" max="2" width="20.2265625" style="132" customWidth="1"/>
    <col min="3" max="3" width="20.54296875" style="132" customWidth="1"/>
    <col min="4" max="4" width="19.31640625" style="132" customWidth="1"/>
    <col min="5" max="16384" width="8.76953125" style="132"/>
  </cols>
  <sheetData>
    <row r="1" spans="1:3" ht="18" customHeight="1" x14ac:dyDescent="0.55000000000000004">
      <c r="A1" s="130" t="s">
        <v>132</v>
      </c>
      <c r="B1" s="131"/>
    </row>
    <row r="2" spans="1:3" ht="18" customHeight="1" x14ac:dyDescent="0.5">
      <c r="A2" s="133" t="s">
        <v>77</v>
      </c>
      <c r="B2" s="149">
        <f>'Cover-Input Page'!C10</f>
        <v>0</v>
      </c>
    </row>
    <row r="3" spans="1:3" ht="18" customHeight="1" x14ac:dyDescent="0.5">
      <c r="A3" s="133" t="str">
        <f>+'1385.03h Methodology'!A3</f>
        <v>SERFF Tracking Number:</v>
      </c>
      <c r="B3" s="150">
        <f>'Cover-Input Page'!C11</f>
        <v>0</v>
      </c>
    </row>
    <row r="6" spans="1:3" ht="18" customHeight="1" x14ac:dyDescent="0.5">
      <c r="A6" s="134" t="s">
        <v>101</v>
      </c>
      <c r="B6" s="134"/>
      <c r="C6" s="134"/>
    </row>
    <row r="7" spans="1:3" s="135" customFormat="1" ht="18" customHeight="1" x14ac:dyDescent="0.5">
      <c r="A7" s="135" t="s">
        <v>217</v>
      </c>
    </row>
    <row r="9" spans="1:3" ht="18" customHeight="1" x14ac:dyDescent="0.5">
      <c r="A9" s="136" t="s">
        <v>179</v>
      </c>
      <c r="B9" s="134"/>
      <c r="C9" s="134"/>
    </row>
    <row r="10" spans="1:3" ht="18" customHeight="1" x14ac:dyDescent="0.5">
      <c r="B10" s="137" t="s">
        <v>399</v>
      </c>
      <c r="C10" s="137" t="s">
        <v>137</v>
      </c>
    </row>
    <row r="11" spans="1:3" ht="18" customHeight="1" thickBot="1" x14ac:dyDescent="0.55000000000000004">
      <c r="A11" s="134"/>
      <c r="B11" s="138"/>
      <c r="C11" s="137" t="s">
        <v>180</v>
      </c>
    </row>
    <row r="12" spans="1:3" ht="18" customHeight="1" thickBot="1" x14ac:dyDescent="0.55000000000000004">
      <c r="A12" s="132" t="s">
        <v>53</v>
      </c>
      <c r="B12" s="139"/>
      <c r="C12" s="140"/>
    </row>
    <row r="13" spans="1:3" ht="18" customHeight="1" thickBot="1" x14ac:dyDescent="0.55000000000000004">
      <c r="A13" s="132" t="s">
        <v>54</v>
      </c>
      <c r="B13" s="139"/>
      <c r="C13" s="140"/>
    </row>
    <row r="14" spans="1:3" ht="18" customHeight="1" thickBot="1" x14ac:dyDescent="0.55000000000000004">
      <c r="A14" s="132" t="s">
        <v>80</v>
      </c>
      <c r="B14" s="139"/>
      <c r="C14" s="140"/>
    </row>
    <row r="15" spans="1:3" ht="18" customHeight="1" thickBot="1" x14ac:dyDescent="0.55000000000000004">
      <c r="A15" s="132" t="s">
        <v>87</v>
      </c>
      <c r="B15" s="139"/>
      <c r="C15" s="140"/>
    </row>
    <row r="16" spans="1:3" ht="18" customHeight="1" thickBot="1" x14ac:dyDescent="0.55000000000000004">
      <c r="A16" s="132" t="s">
        <v>56</v>
      </c>
      <c r="B16" s="141"/>
      <c r="C16" s="142"/>
    </row>
    <row r="17" spans="1:5" ht="18" customHeight="1" thickBot="1" x14ac:dyDescent="0.55000000000000004">
      <c r="A17" s="132" t="s">
        <v>57</v>
      </c>
      <c r="B17" s="143"/>
      <c r="C17" s="140"/>
    </row>
    <row r="18" spans="1:5" ht="18" customHeight="1" thickBot="1" x14ac:dyDescent="0.55000000000000004">
      <c r="A18" s="132" t="s">
        <v>58</v>
      </c>
      <c r="B18" s="143"/>
      <c r="C18" s="144"/>
    </row>
    <row r="19" spans="1:5" ht="18" customHeight="1" thickBot="1" x14ac:dyDescent="0.55000000000000004">
      <c r="A19" s="132" t="s">
        <v>59</v>
      </c>
      <c r="B19" s="145"/>
      <c r="C19" s="144"/>
    </row>
    <row r="20" spans="1:5" ht="18" customHeight="1" thickBot="1" x14ac:dyDescent="0.55000000000000004">
      <c r="A20" s="132" t="s">
        <v>60</v>
      </c>
      <c r="B20" s="143"/>
      <c r="C20" s="144"/>
    </row>
    <row r="21" spans="1:5" ht="18" customHeight="1" thickBot="1" x14ac:dyDescent="0.55000000000000004">
      <c r="A21" s="132" t="s">
        <v>61</v>
      </c>
      <c r="B21" s="143"/>
      <c r="C21" s="144"/>
    </row>
    <row r="23" spans="1:5" ht="18" customHeight="1" thickBot="1" x14ac:dyDescent="0.55000000000000004">
      <c r="A23" s="136" t="s">
        <v>172</v>
      </c>
      <c r="B23" s="134"/>
      <c r="C23" s="134"/>
    </row>
    <row r="24" spans="1:5" ht="18" customHeight="1" thickBot="1" x14ac:dyDescent="0.55000000000000004">
      <c r="B24" s="151">
        <f>Existing_Product!C116</f>
        <v>0</v>
      </c>
    </row>
    <row r="25" spans="1:5" ht="18" customHeight="1" x14ac:dyDescent="0.5">
      <c r="A25" s="146"/>
      <c r="B25" s="146"/>
    </row>
    <row r="26" spans="1:5" ht="18" customHeight="1" x14ac:dyDescent="0.5">
      <c r="A26" s="146"/>
      <c r="B26" s="146"/>
    </row>
    <row r="27" spans="1:5" ht="18" customHeight="1" x14ac:dyDescent="0.5">
      <c r="A27" s="136" t="s">
        <v>204</v>
      </c>
      <c r="B27" s="136"/>
      <c r="C27" s="136"/>
      <c r="D27" s="136"/>
      <c r="E27" s="136"/>
    </row>
    <row r="28" spans="1:5" ht="18" customHeight="1" x14ac:dyDescent="0.5">
      <c r="A28" s="147"/>
      <c r="B28" s="147"/>
      <c r="C28" s="147"/>
    </row>
    <row r="29" spans="1:5" ht="18" customHeight="1" x14ac:dyDescent="0.5">
      <c r="A29" s="147"/>
      <c r="B29" s="148" t="s">
        <v>136</v>
      </c>
      <c r="C29" s="148" t="s">
        <v>136</v>
      </c>
      <c r="D29" s="148" t="s">
        <v>136</v>
      </c>
    </row>
    <row r="30" spans="1:5" ht="18" customHeight="1" thickBot="1" x14ac:dyDescent="0.55000000000000004">
      <c r="A30" s="147"/>
      <c r="B30" s="148" t="s">
        <v>133</v>
      </c>
      <c r="C30" s="148" t="s">
        <v>134</v>
      </c>
      <c r="D30" s="148" t="s">
        <v>135</v>
      </c>
    </row>
    <row r="31" spans="1:5" ht="18" customHeight="1" thickBot="1" x14ac:dyDescent="0.55000000000000004">
      <c r="A31" s="146" t="s">
        <v>53</v>
      </c>
      <c r="B31" s="151">
        <f>Existing_Product!C145</f>
        <v>0</v>
      </c>
      <c r="C31" s="151">
        <f>Existing_Product!D145</f>
        <v>0</v>
      </c>
      <c r="D31" s="151">
        <f>Existing_Product!E145</f>
        <v>0</v>
      </c>
    </row>
    <row r="32" spans="1:5" ht="18" customHeight="1" thickBot="1" x14ac:dyDescent="0.55000000000000004">
      <c r="A32" s="146" t="s">
        <v>54</v>
      </c>
      <c r="B32" s="151">
        <f>Existing_Product!C146</f>
        <v>0</v>
      </c>
      <c r="C32" s="151">
        <f>Existing_Product!D146</f>
        <v>0</v>
      </c>
      <c r="D32" s="151">
        <f>Existing_Product!E146</f>
        <v>0</v>
      </c>
    </row>
    <row r="33" spans="1:4" ht="18" customHeight="1" thickBot="1" x14ac:dyDescent="0.55000000000000004">
      <c r="A33" s="146" t="s">
        <v>80</v>
      </c>
      <c r="B33" s="151">
        <f>Existing_Product!C147</f>
        <v>0</v>
      </c>
      <c r="C33" s="151">
        <f>Existing_Product!D147</f>
        <v>0</v>
      </c>
      <c r="D33" s="151">
        <f>Existing_Product!E147</f>
        <v>0</v>
      </c>
    </row>
    <row r="34" spans="1:4" ht="18" customHeight="1" thickBot="1" x14ac:dyDescent="0.55000000000000004">
      <c r="A34" s="146" t="s">
        <v>87</v>
      </c>
      <c r="B34" s="151">
        <f>Existing_Product!C148</f>
        <v>0</v>
      </c>
      <c r="C34" s="151">
        <f>Existing_Product!D148</f>
        <v>0</v>
      </c>
      <c r="D34" s="151">
        <f>Existing_Product!E148</f>
        <v>0</v>
      </c>
    </row>
    <row r="35" spans="1:4" ht="18" customHeight="1" thickBot="1" x14ac:dyDescent="0.55000000000000004">
      <c r="A35" s="146" t="s">
        <v>56</v>
      </c>
      <c r="B35" s="151">
        <f>Existing_Product!C149</f>
        <v>0</v>
      </c>
      <c r="C35" s="151">
        <f>Existing_Product!D149</f>
        <v>0</v>
      </c>
      <c r="D35" s="151">
        <f>Existing_Product!E149</f>
        <v>0</v>
      </c>
    </row>
    <row r="36" spans="1:4" ht="18" customHeight="1" thickBot="1" x14ac:dyDescent="0.55000000000000004">
      <c r="A36" s="146" t="s">
        <v>57</v>
      </c>
      <c r="B36" s="151">
        <f>Existing_Product!C150</f>
        <v>0</v>
      </c>
      <c r="C36" s="151">
        <f>Existing_Product!D150</f>
        <v>0</v>
      </c>
      <c r="D36" s="151">
        <f>Existing_Product!E150</f>
        <v>0</v>
      </c>
    </row>
    <row r="37" spans="1:4" ht="18" customHeight="1" thickBot="1" x14ac:dyDescent="0.55000000000000004">
      <c r="A37" s="146" t="s">
        <v>58</v>
      </c>
      <c r="B37" s="151">
        <f>Existing_Product!C151</f>
        <v>0</v>
      </c>
      <c r="C37" s="151">
        <f>Existing_Product!D151</f>
        <v>0</v>
      </c>
      <c r="D37" s="151">
        <f>Existing_Product!E151</f>
        <v>0</v>
      </c>
    </row>
    <row r="38" spans="1:4" ht="18" customHeight="1" thickBot="1" x14ac:dyDescent="0.55000000000000004">
      <c r="A38" s="146" t="s">
        <v>59</v>
      </c>
      <c r="B38" s="151">
        <f>Existing_Product!C152</f>
        <v>0</v>
      </c>
      <c r="C38" s="151">
        <f>Existing_Product!D152</f>
        <v>0</v>
      </c>
      <c r="D38" s="151">
        <f>Existing_Product!E152</f>
        <v>0</v>
      </c>
    </row>
    <row r="39" spans="1:4" ht="18" customHeight="1" thickBot="1" x14ac:dyDescent="0.55000000000000004">
      <c r="A39" s="146" t="s">
        <v>60</v>
      </c>
      <c r="B39" s="151">
        <f>Existing_Product!C153</f>
        <v>0</v>
      </c>
      <c r="C39" s="151">
        <f>Existing_Product!D153</f>
        <v>0</v>
      </c>
      <c r="D39" s="151">
        <f>Existing_Product!E153</f>
        <v>0</v>
      </c>
    </row>
    <row r="40" spans="1:4" ht="18" customHeight="1" thickBot="1" x14ac:dyDescent="0.55000000000000004">
      <c r="A40" s="146" t="s">
        <v>61</v>
      </c>
      <c r="B40" s="151">
        <f>Existing_Product!C154</f>
        <v>0</v>
      </c>
      <c r="C40" s="151">
        <f>Existing_Product!D154</f>
        <v>0</v>
      </c>
      <c r="D40" s="151">
        <f>Existing_Product!E154</f>
        <v>0</v>
      </c>
    </row>
    <row r="43" spans="1:4" ht="18" customHeight="1" x14ac:dyDescent="0.5">
      <c r="A43" s="134" t="s">
        <v>106</v>
      </c>
      <c r="B43" s="134"/>
      <c r="C43" s="134"/>
    </row>
    <row r="44" spans="1:4" s="135" customFormat="1" ht="18" customHeight="1" x14ac:dyDescent="0.5">
      <c r="A44" s="135" t="s">
        <v>129</v>
      </c>
    </row>
  </sheetData>
  <sheetProtection algorithmName="SHA-512" hashValue="Md5avZmCcpfY83L5j3pTfroU+UkNj8DyPt+hxDEsAnZX9OGxYilDF/kBhAaCrvpJRhz/9fJw1pP3LP5TXSY4PQ==" saltValue="z+HXcoSsyppbVm4r1x9pbA==" spinCount="100000" sheet="1" objects="1" scenarios="1"/>
  <pageMargins left="0.5" right="0.5" top="0.5" bottom="0.5" header="0.3" footer="0.3"/>
  <pageSetup scale="59" fitToWidth="0" orientation="landscape" r:id="rId1"/>
  <headerFooter>
    <oddFooter>&amp;L&amp;A
July 10, 2020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T50"/>
  <sheetViews>
    <sheetView showZeros="0" zoomScale="78" zoomScaleNormal="78" workbookViewId="0"/>
  </sheetViews>
  <sheetFormatPr defaultColWidth="8.76953125" defaultRowHeight="12.3" x14ac:dyDescent="0.4"/>
  <cols>
    <col min="1" max="1" width="27" style="58" customWidth="1"/>
    <col min="2" max="2" width="27.453125" style="58" customWidth="1"/>
    <col min="3" max="3" width="15.2265625" style="58" customWidth="1"/>
    <col min="4" max="4" width="14" style="58" customWidth="1"/>
    <col min="5" max="5" width="14.2265625" style="58" customWidth="1"/>
    <col min="6" max="6" width="15" style="58" customWidth="1"/>
    <col min="7" max="7" width="14.54296875" style="58" customWidth="1"/>
    <col min="8" max="8" width="14" style="58" customWidth="1"/>
    <col min="9" max="9" width="9.76953125" style="58" customWidth="1"/>
    <col min="10" max="10" width="10" style="58" customWidth="1"/>
    <col min="11" max="16384" width="8.76953125" style="58"/>
  </cols>
  <sheetData>
    <row r="1" spans="1:8" ht="15" x14ac:dyDescent="0.5">
      <c r="A1" s="121" t="s">
        <v>221</v>
      </c>
      <c r="B1" s="122"/>
      <c r="C1" s="122"/>
      <c r="D1" s="122"/>
      <c r="E1" s="122"/>
      <c r="F1" s="122"/>
      <c r="G1" s="122"/>
      <c r="H1" s="123"/>
    </row>
    <row r="2" spans="1:8" ht="15" x14ac:dyDescent="0.5">
      <c r="A2" s="122" t="s">
        <v>77</v>
      </c>
      <c r="B2" s="129">
        <f>+'Cover-Input Page'!C10</f>
        <v>0</v>
      </c>
      <c r="C2" s="122"/>
      <c r="D2" s="122"/>
      <c r="E2" s="122"/>
      <c r="F2" s="122"/>
      <c r="G2" s="122"/>
      <c r="H2" s="123"/>
    </row>
    <row r="3" spans="1:8" ht="15" x14ac:dyDescent="0.5">
      <c r="A3" s="122" t="str">
        <f>'CA Rate Filing Spreadsheet'!A3</f>
        <v>SERFF Tracking Number:</v>
      </c>
      <c r="B3" s="129">
        <f>+'Cover-Input Page'!C11</f>
        <v>0</v>
      </c>
      <c r="C3" s="122"/>
      <c r="D3" s="122"/>
      <c r="E3" s="122"/>
      <c r="F3" s="123"/>
      <c r="G3" s="123"/>
      <c r="H3" s="123"/>
    </row>
    <row r="4" spans="1:8" ht="15" x14ac:dyDescent="0.5">
      <c r="A4" s="122"/>
      <c r="B4" s="152"/>
      <c r="C4" s="122"/>
      <c r="D4" s="122"/>
      <c r="E4" s="122"/>
      <c r="F4" s="123"/>
      <c r="G4" s="123"/>
      <c r="H4" s="123"/>
    </row>
    <row r="5" spans="1:8" ht="15" x14ac:dyDescent="0.5">
      <c r="A5" s="122"/>
      <c r="B5" s="153" t="s">
        <v>443</v>
      </c>
      <c r="C5" s="154" t="s">
        <v>444</v>
      </c>
      <c r="D5" s="122"/>
      <c r="E5" s="122"/>
      <c r="F5" s="123"/>
      <c r="G5" s="123"/>
      <c r="H5" s="123"/>
    </row>
    <row r="6" spans="1:8" ht="15" x14ac:dyDescent="0.5">
      <c r="A6" s="122" t="s">
        <v>445</v>
      </c>
      <c r="B6" s="156">
        <f>Geo_Region!C44</f>
        <v>44197</v>
      </c>
      <c r="C6" s="156">
        <f>Geo_Region!D44</f>
        <v>44561</v>
      </c>
      <c r="D6" s="122"/>
      <c r="E6" s="122"/>
      <c r="F6" s="123"/>
      <c r="G6" s="123"/>
      <c r="H6" s="123"/>
    </row>
    <row r="7" spans="1:8" ht="15" x14ac:dyDescent="0.5">
      <c r="A7" s="122" t="s">
        <v>446</v>
      </c>
      <c r="B7" s="156">
        <f>Geo_Region!C43</f>
        <v>43831</v>
      </c>
      <c r="C7" s="156">
        <f>Geo_Region!D43</f>
        <v>44196</v>
      </c>
      <c r="D7" s="122"/>
      <c r="E7" s="122"/>
      <c r="F7" s="123"/>
      <c r="G7" s="123"/>
      <c r="H7" s="123"/>
    </row>
    <row r="8" spans="1:8" ht="15" x14ac:dyDescent="0.5">
      <c r="A8" s="122"/>
      <c r="B8" s="152"/>
      <c r="C8" s="122"/>
      <c r="D8" s="122"/>
      <c r="E8" s="122"/>
      <c r="F8" s="123"/>
      <c r="G8" s="123"/>
      <c r="H8" s="123"/>
    </row>
    <row r="9" spans="1:8" ht="15" x14ac:dyDescent="0.5">
      <c r="C9" s="121"/>
      <c r="D9" s="121"/>
      <c r="E9" s="155" t="s">
        <v>469</v>
      </c>
      <c r="F9" s="121"/>
      <c r="G9" s="121"/>
      <c r="H9" s="121"/>
    </row>
    <row r="10" spans="1:8" s="125" customFormat="1" ht="45" x14ac:dyDescent="0.4">
      <c r="A10" s="124" t="s">
        <v>502</v>
      </c>
      <c r="B10" s="124" t="s">
        <v>503</v>
      </c>
      <c r="C10" s="124" t="s">
        <v>437</v>
      </c>
      <c r="D10" s="124" t="s">
        <v>438</v>
      </c>
      <c r="E10" s="124" t="s">
        <v>439</v>
      </c>
      <c r="F10" s="124" t="s">
        <v>440</v>
      </c>
      <c r="G10" s="124" t="s">
        <v>441</v>
      </c>
      <c r="H10" s="124" t="s">
        <v>442</v>
      </c>
    </row>
    <row r="11" spans="1:8" ht="15" x14ac:dyDescent="0.5">
      <c r="A11" s="126"/>
      <c r="B11" s="126"/>
      <c r="C11" s="65">
        <v>0</v>
      </c>
      <c r="D11" s="65">
        <v>0</v>
      </c>
      <c r="E11" s="65">
        <v>0</v>
      </c>
      <c r="F11" s="65">
        <v>0</v>
      </c>
      <c r="G11" s="65">
        <v>0</v>
      </c>
      <c r="H11" s="65">
        <v>0</v>
      </c>
    </row>
    <row r="12" spans="1:8" ht="15" x14ac:dyDescent="0.5">
      <c r="A12" s="126"/>
      <c r="B12" s="126"/>
      <c r="C12" s="65">
        <v>0</v>
      </c>
      <c r="D12" s="65">
        <v>0</v>
      </c>
      <c r="E12" s="65">
        <v>0</v>
      </c>
      <c r="F12" s="65">
        <v>0</v>
      </c>
      <c r="G12" s="65">
        <v>0</v>
      </c>
      <c r="H12" s="65">
        <v>0</v>
      </c>
    </row>
    <row r="13" spans="1:8" ht="15" x14ac:dyDescent="0.5">
      <c r="A13" s="126"/>
      <c r="B13" s="126"/>
      <c r="C13" s="65">
        <v>0</v>
      </c>
      <c r="D13" s="65">
        <v>0</v>
      </c>
      <c r="E13" s="65">
        <v>0</v>
      </c>
      <c r="F13" s="65">
        <v>0</v>
      </c>
      <c r="G13" s="65">
        <v>0</v>
      </c>
      <c r="H13" s="65">
        <v>0</v>
      </c>
    </row>
    <row r="14" spans="1:8" ht="15" x14ac:dyDescent="0.5">
      <c r="A14" s="126"/>
      <c r="B14" s="126"/>
      <c r="C14" s="65">
        <v>0</v>
      </c>
      <c r="D14" s="65">
        <v>0</v>
      </c>
      <c r="E14" s="65">
        <v>0</v>
      </c>
      <c r="F14" s="65">
        <v>0</v>
      </c>
      <c r="G14" s="65">
        <v>0</v>
      </c>
      <c r="H14" s="65">
        <v>0</v>
      </c>
    </row>
    <row r="15" spans="1:8" ht="15" x14ac:dyDescent="0.5">
      <c r="A15" s="126"/>
      <c r="B15" s="126"/>
      <c r="C15" s="65">
        <v>0</v>
      </c>
      <c r="D15" s="65">
        <v>0</v>
      </c>
      <c r="E15" s="65">
        <v>0</v>
      </c>
      <c r="F15" s="65">
        <v>0</v>
      </c>
      <c r="G15" s="65">
        <v>0</v>
      </c>
      <c r="H15" s="65">
        <v>0</v>
      </c>
    </row>
    <row r="16" spans="1:8" ht="15" x14ac:dyDescent="0.5">
      <c r="A16" s="126"/>
      <c r="B16" s="126"/>
      <c r="C16" s="65"/>
      <c r="D16" s="65"/>
      <c r="E16" s="65"/>
      <c r="F16" s="65"/>
      <c r="G16" s="65"/>
      <c r="H16" s="65"/>
    </row>
    <row r="17" spans="1:8" ht="15" x14ac:dyDescent="0.5">
      <c r="A17" s="126"/>
      <c r="B17" s="126"/>
      <c r="C17" s="65"/>
      <c r="D17" s="65"/>
      <c r="E17" s="65"/>
      <c r="F17" s="65"/>
      <c r="G17" s="65"/>
      <c r="H17" s="65"/>
    </row>
    <row r="18" spans="1:8" ht="15" x14ac:dyDescent="0.5">
      <c r="A18" s="126"/>
      <c r="B18" s="126"/>
      <c r="C18" s="65"/>
      <c r="D18" s="65"/>
      <c r="E18" s="65"/>
      <c r="F18" s="65"/>
      <c r="G18" s="65"/>
      <c r="H18" s="65"/>
    </row>
    <row r="19" spans="1:8" ht="15" x14ac:dyDescent="0.5">
      <c r="A19" s="126"/>
      <c r="B19" s="126"/>
      <c r="C19" s="65"/>
      <c r="D19" s="65"/>
      <c r="E19" s="65"/>
      <c r="F19" s="65"/>
      <c r="G19" s="65"/>
      <c r="H19" s="65"/>
    </row>
    <row r="20" spans="1:8" ht="15" x14ac:dyDescent="0.5">
      <c r="A20" s="126"/>
      <c r="B20" s="126"/>
      <c r="C20" s="65"/>
      <c r="D20" s="65"/>
      <c r="E20" s="65"/>
      <c r="F20" s="65"/>
      <c r="G20" s="65"/>
      <c r="H20" s="65"/>
    </row>
    <row r="21" spans="1:8" ht="15" x14ac:dyDescent="0.5">
      <c r="A21" s="126"/>
      <c r="B21" s="126"/>
      <c r="C21" s="65"/>
      <c r="D21" s="65"/>
      <c r="E21" s="65"/>
      <c r="F21" s="65"/>
      <c r="G21" s="65"/>
      <c r="H21" s="65"/>
    </row>
    <row r="22" spans="1:8" ht="15" x14ac:dyDescent="0.5">
      <c r="A22" s="126"/>
      <c r="B22" s="126"/>
      <c r="C22" s="65"/>
      <c r="D22" s="65"/>
      <c r="E22" s="65"/>
      <c r="F22" s="65"/>
      <c r="G22" s="65"/>
      <c r="H22" s="65"/>
    </row>
    <row r="23" spans="1:8" ht="15" x14ac:dyDescent="0.5">
      <c r="A23" s="126"/>
      <c r="B23" s="126"/>
      <c r="C23" s="65"/>
      <c r="D23" s="65"/>
      <c r="E23" s="65"/>
      <c r="F23" s="65"/>
      <c r="G23" s="65"/>
      <c r="H23" s="65"/>
    </row>
    <row r="24" spans="1:8" ht="15" x14ac:dyDescent="0.5">
      <c r="A24" s="126"/>
      <c r="B24" s="126"/>
      <c r="C24" s="65"/>
      <c r="D24" s="65"/>
      <c r="E24" s="65"/>
      <c r="F24" s="65"/>
      <c r="G24" s="65"/>
      <c r="H24" s="65"/>
    </row>
    <row r="25" spans="1:8" ht="15" x14ac:dyDescent="0.5">
      <c r="A25" s="126"/>
      <c r="B25" s="126"/>
      <c r="C25" s="65"/>
      <c r="D25" s="65"/>
      <c r="E25" s="65"/>
      <c r="F25" s="65"/>
      <c r="G25" s="65"/>
      <c r="H25" s="65"/>
    </row>
    <row r="26" spans="1:8" ht="15" x14ac:dyDescent="0.5">
      <c r="A26" s="126"/>
      <c r="B26" s="126"/>
      <c r="C26" s="65"/>
      <c r="D26" s="65"/>
      <c r="E26" s="65"/>
      <c r="F26" s="65"/>
      <c r="G26" s="65"/>
      <c r="H26" s="65"/>
    </row>
    <row r="27" spans="1:8" ht="15" x14ac:dyDescent="0.5">
      <c r="A27" s="126"/>
      <c r="B27" s="126"/>
      <c r="C27" s="65"/>
      <c r="D27" s="65"/>
      <c r="E27" s="65"/>
      <c r="F27" s="65"/>
      <c r="G27" s="65"/>
      <c r="H27" s="65"/>
    </row>
    <row r="28" spans="1:8" ht="15" x14ac:dyDescent="0.5">
      <c r="A28" s="126"/>
      <c r="B28" s="126"/>
      <c r="C28" s="65"/>
      <c r="D28" s="65"/>
      <c r="E28" s="65"/>
      <c r="F28" s="65"/>
      <c r="G28" s="65"/>
      <c r="H28" s="65"/>
    </row>
    <row r="29" spans="1:8" ht="15" x14ac:dyDescent="0.5">
      <c r="A29" s="126"/>
      <c r="B29" s="126"/>
      <c r="C29" s="65"/>
      <c r="D29" s="65"/>
      <c r="E29" s="65"/>
      <c r="F29" s="65"/>
      <c r="G29" s="65"/>
      <c r="H29" s="65"/>
    </row>
    <row r="30" spans="1:8" ht="15" x14ac:dyDescent="0.5">
      <c r="A30" s="126"/>
      <c r="B30" s="126"/>
      <c r="C30" s="65"/>
      <c r="D30" s="65"/>
      <c r="E30" s="65"/>
      <c r="F30" s="65"/>
      <c r="G30" s="65"/>
      <c r="H30" s="65"/>
    </row>
    <row r="31" spans="1:8" ht="15" x14ac:dyDescent="0.5">
      <c r="A31" s="126"/>
      <c r="B31" s="126"/>
      <c r="C31" s="65"/>
      <c r="D31" s="65"/>
      <c r="E31" s="65"/>
      <c r="F31" s="65"/>
      <c r="G31" s="65"/>
      <c r="H31" s="65"/>
    </row>
    <row r="32" spans="1:8" ht="15" x14ac:dyDescent="0.5">
      <c r="A32" s="126"/>
      <c r="B32" s="126"/>
      <c r="C32" s="65"/>
      <c r="D32" s="65"/>
      <c r="E32" s="65"/>
      <c r="F32" s="65"/>
      <c r="G32" s="65"/>
      <c r="H32" s="65"/>
    </row>
    <row r="34" spans="1:46" ht="16.149999999999999" customHeight="1" x14ac:dyDescent="0.5">
      <c r="A34" s="55" t="s">
        <v>100</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row>
    <row r="35" spans="1:46" ht="15" x14ac:dyDescent="0.5">
      <c r="A35" s="57" t="s">
        <v>130</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row>
    <row r="36" spans="1:46" ht="15" x14ac:dyDescent="0.5">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row>
    <row r="37" spans="1:46" ht="15" x14ac:dyDescent="0.5">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46" ht="15" x14ac:dyDescent="0.5">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row>
    <row r="39" spans="1:46" ht="15" x14ac:dyDescent="0.5">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row>
    <row r="40" spans="1:46" ht="15" x14ac:dyDescent="0.5">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row>
    <row r="41" spans="1:46" ht="15" x14ac:dyDescent="0.5">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row>
    <row r="42" spans="1:46" ht="15" x14ac:dyDescent="0.5">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row>
    <row r="43" spans="1:46" ht="15" x14ac:dyDescent="0.5">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row>
    <row r="44" spans="1:46" ht="15" x14ac:dyDescent="0.5">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row>
    <row r="45" spans="1:46" ht="15" x14ac:dyDescent="0.5">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row>
    <row r="46" spans="1:46" ht="15" x14ac:dyDescent="0.5">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row>
    <row r="47" spans="1:46" ht="15" x14ac:dyDescent="0.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row>
    <row r="48" spans="1:46" ht="15" x14ac:dyDescent="0.5">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row>
    <row r="49" spans="1:46" ht="15" x14ac:dyDescent="0.5">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row>
    <row r="50" spans="1:46" ht="15" x14ac:dyDescent="0.5">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row>
  </sheetData>
  <sheetProtection sheet="1" objects="1" scenarios="1" insertRows="0"/>
  <pageMargins left="0.5" right="0.5" top="0.5" bottom="0.5" header="0.3" footer="0.3"/>
  <pageSetup scale="70" orientation="landscape" r:id="rId1"/>
  <headerFooter>
    <oddFooter xml:space="preserve">&amp;L&amp;A
July 10, 2020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S158"/>
  <sheetViews>
    <sheetView showZeros="0" zoomScale="60" zoomScaleNormal="60" zoomScaleSheetLayoutView="55" workbookViewId="0"/>
  </sheetViews>
  <sheetFormatPr defaultColWidth="8.76953125" defaultRowHeight="13.8" x14ac:dyDescent="0.45"/>
  <cols>
    <col min="1" max="1" width="33.08984375" style="79" customWidth="1"/>
    <col min="2" max="2" width="20" style="79" customWidth="1"/>
    <col min="3" max="3" width="21.54296875" style="79" customWidth="1"/>
    <col min="4" max="4" width="21.453125" style="79" customWidth="1"/>
    <col min="5" max="5" width="23.2265625" style="79" customWidth="1"/>
    <col min="6" max="6" width="21" style="79" customWidth="1"/>
    <col min="7" max="7" width="26.2265625" style="79" customWidth="1"/>
    <col min="8" max="8" width="20" style="79" customWidth="1"/>
    <col min="9" max="9" width="18.76953125" style="79" customWidth="1"/>
    <col min="10" max="10" width="17.54296875" style="79" customWidth="1"/>
    <col min="11" max="11" width="18.54296875" style="79" customWidth="1"/>
    <col min="12" max="12" width="20.2265625" style="79" customWidth="1"/>
    <col min="13" max="13" width="18.76953125" style="79" customWidth="1"/>
    <col min="14" max="14" width="17.54296875" style="79" customWidth="1"/>
    <col min="15" max="16" width="20.6796875" style="79" customWidth="1"/>
    <col min="17" max="17" width="18.6796875" style="79" customWidth="1"/>
    <col min="18" max="18" width="17.54296875" style="79" customWidth="1"/>
    <col min="19" max="21" width="20.6796875" style="79" customWidth="1"/>
    <col min="22" max="22" width="17.2265625" style="79" customWidth="1"/>
    <col min="23" max="25" width="20.54296875" style="79" customWidth="1"/>
    <col min="26" max="26" width="17.2265625" style="79" customWidth="1"/>
    <col min="27" max="27" width="20.76953125" style="79" customWidth="1"/>
    <col min="28" max="29" width="20.54296875" style="79" customWidth="1"/>
    <col min="30" max="30" width="17.2265625" style="79" customWidth="1"/>
    <col min="31" max="31" width="20.54296875" style="79" customWidth="1"/>
    <col min="32" max="33" width="20.6796875" style="79" customWidth="1"/>
    <col min="34" max="34" width="17.2265625" style="79" customWidth="1"/>
    <col min="35" max="37" width="20.54296875" style="79" customWidth="1"/>
    <col min="38" max="38" width="17.2265625" style="79" customWidth="1"/>
    <col min="39" max="39" width="20.54296875" style="79" customWidth="1"/>
    <col min="40" max="40" width="20.76953125" style="79" customWidth="1"/>
    <col min="41" max="41" width="20.6796875" style="79" customWidth="1"/>
    <col min="42" max="42" width="17.2265625" style="79" customWidth="1"/>
    <col min="43" max="43" width="20.54296875" style="79" customWidth="1"/>
    <col min="44" max="44" width="20.6796875" style="79" customWidth="1"/>
    <col min="45" max="45" width="20.76953125" style="79" customWidth="1"/>
    <col min="46" max="46" width="17.2265625" style="79" customWidth="1"/>
    <col min="47" max="47" width="20.54296875" style="79" customWidth="1"/>
    <col min="48" max="49" width="20.6796875" style="79" customWidth="1"/>
    <col min="50" max="50" width="17.2265625" style="79" customWidth="1"/>
    <col min="51" max="53" width="20.6796875" style="79" customWidth="1"/>
    <col min="54" max="54" width="17.2265625" style="79" customWidth="1"/>
    <col min="55" max="57" width="20.6796875" style="79" customWidth="1"/>
    <col min="58" max="58" width="17.2265625" style="79" customWidth="1"/>
    <col min="59" max="61" width="20.6796875" style="79" customWidth="1"/>
    <col min="62" max="62" width="17.2265625" style="79" customWidth="1"/>
    <col min="63" max="65" width="20.6796875" style="79" customWidth="1"/>
    <col min="66" max="66" width="17.2265625" style="79" customWidth="1"/>
    <col min="67" max="69" width="20.6796875" style="79" customWidth="1"/>
    <col min="70" max="70" width="17.2265625" style="79" customWidth="1"/>
    <col min="71" max="73" width="20.6796875" style="79" customWidth="1"/>
    <col min="74" max="74" width="17.2265625" style="79" customWidth="1"/>
    <col min="75" max="77" width="20.6796875" style="79" customWidth="1"/>
    <col min="78" max="78" width="17.2265625" style="79" customWidth="1"/>
    <col min="79" max="81" width="20.6796875" style="79" customWidth="1"/>
    <col min="82" max="16384" width="8.76953125" style="79"/>
  </cols>
  <sheetData>
    <row r="1" spans="1:22" ht="15" x14ac:dyDescent="0.5">
      <c r="A1" s="157" t="s">
        <v>76</v>
      </c>
      <c r="B1" s="158"/>
      <c r="C1" s="158"/>
      <c r="D1" s="158"/>
      <c r="E1" s="158"/>
      <c r="F1" s="158"/>
    </row>
    <row r="2" spans="1:22" ht="15" x14ac:dyDescent="0.5">
      <c r="A2" s="159" t="s">
        <v>77</v>
      </c>
      <c r="B2" s="257">
        <f>'Cover-Input Page'!C10</f>
        <v>0</v>
      </c>
      <c r="C2" s="158"/>
      <c r="D2" s="158"/>
      <c r="E2" s="158"/>
      <c r="F2" s="158"/>
    </row>
    <row r="3" spans="1:22" ht="15" x14ac:dyDescent="0.5">
      <c r="A3" s="159" t="str">
        <f>+'CA Plain-Language Spreadsheet'!A3</f>
        <v>SERFF Tracking Number:</v>
      </c>
      <c r="B3" s="258">
        <f>'Cover-Input Page'!C11</f>
        <v>0</v>
      </c>
      <c r="C3" s="158"/>
      <c r="D3" s="158"/>
      <c r="E3" s="158"/>
      <c r="F3" s="160"/>
    </row>
    <row r="4" spans="1:22" ht="15.75" customHeight="1" x14ac:dyDescent="0.45">
      <c r="A4" s="158"/>
      <c r="B4" s="158"/>
      <c r="C4" s="158"/>
      <c r="D4" s="158"/>
      <c r="E4" s="158"/>
      <c r="F4" s="160"/>
    </row>
    <row r="5" spans="1:22" ht="15" x14ac:dyDescent="0.45">
      <c r="A5" s="84" t="s">
        <v>188</v>
      </c>
      <c r="B5" s="158"/>
      <c r="C5" s="158"/>
      <c r="D5" s="158"/>
      <c r="E5" s="158"/>
      <c r="F5" s="160"/>
    </row>
    <row r="6" spans="1:22" ht="15" x14ac:dyDescent="0.45">
      <c r="A6" s="44"/>
      <c r="B6" s="158"/>
      <c r="C6" s="158"/>
      <c r="D6" s="158"/>
      <c r="E6" s="158"/>
      <c r="F6" s="160"/>
    </row>
    <row r="7" spans="1:22" ht="15" x14ac:dyDescent="0.45">
      <c r="A7" s="92" t="s">
        <v>505</v>
      </c>
      <c r="B7" s="158"/>
      <c r="C7" s="158"/>
      <c r="D7" s="158"/>
      <c r="E7" s="158"/>
      <c r="F7" s="160"/>
      <c r="H7" s="259" t="str">
        <f>Price_Inflation!B9</f>
        <v>01/2021 - 12/2021</v>
      </c>
    </row>
    <row r="8" spans="1:22" x14ac:dyDescent="0.45">
      <c r="B8" s="158"/>
      <c r="C8" s="158"/>
      <c r="D8" s="158"/>
      <c r="E8" s="158"/>
      <c r="F8" s="160"/>
    </row>
    <row r="9" spans="1:22" ht="15" x14ac:dyDescent="0.45">
      <c r="A9" s="161" t="s">
        <v>78</v>
      </c>
      <c r="B9" s="71">
        <v>1</v>
      </c>
      <c r="C9" s="71">
        <v>2</v>
      </c>
      <c r="D9" s="71">
        <v>3</v>
      </c>
      <c r="E9" s="71">
        <v>4</v>
      </c>
      <c r="F9" s="71">
        <v>5</v>
      </c>
      <c r="G9" s="71">
        <v>6</v>
      </c>
      <c r="H9" s="71">
        <v>7</v>
      </c>
      <c r="I9" s="71">
        <v>8</v>
      </c>
      <c r="J9" s="71">
        <v>9</v>
      </c>
      <c r="K9" s="71">
        <v>10</v>
      </c>
      <c r="L9" s="71">
        <v>11</v>
      </c>
      <c r="M9" s="71">
        <v>12</v>
      </c>
      <c r="N9" s="71">
        <v>13</v>
      </c>
      <c r="O9" s="71">
        <v>14</v>
      </c>
      <c r="P9" s="71">
        <v>15</v>
      </c>
      <c r="Q9" s="71">
        <v>16</v>
      </c>
      <c r="R9" s="71">
        <v>17</v>
      </c>
      <c r="S9" s="71">
        <v>18</v>
      </c>
      <c r="T9" s="71">
        <v>19</v>
      </c>
      <c r="U9" s="71" t="s">
        <v>79</v>
      </c>
    </row>
    <row r="10" spans="1:22" ht="15" x14ac:dyDescent="0.5">
      <c r="A10" s="162" t="s">
        <v>53</v>
      </c>
      <c r="B10" s="260">
        <f>(1+Price_Inflation!B13)*(1+Price_Inflation!B27)*(1+Price_Inflation!B41)-1</f>
        <v>0</v>
      </c>
      <c r="C10" s="260">
        <f>(1+Price_Inflation!C13)*(1+Price_Inflation!C27)*(1+Price_Inflation!C41)-1</f>
        <v>0</v>
      </c>
      <c r="D10" s="260">
        <f>(1+Price_Inflation!D13)*(1+Price_Inflation!D27)*(1+Price_Inflation!D41)-1</f>
        <v>0</v>
      </c>
      <c r="E10" s="260">
        <f>(1+Price_Inflation!E13)*(1+Price_Inflation!E27)*(1+Price_Inflation!E41)-1</f>
        <v>0</v>
      </c>
      <c r="F10" s="260">
        <f>(1+Price_Inflation!F13)*(1+Price_Inflation!F27)*(1+Price_Inflation!F41)-1</f>
        <v>0</v>
      </c>
      <c r="G10" s="260">
        <f>(1+Price_Inflation!G13)*(1+Price_Inflation!G27)*(1+Price_Inflation!G41)-1</f>
        <v>0</v>
      </c>
      <c r="H10" s="260">
        <f>(1+Price_Inflation!H13)*(1+Price_Inflation!H27)*(1+Price_Inflation!H41)-1</f>
        <v>0</v>
      </c>
      <c r="I10" s="260">
        <f>(1+Price_Inflation!U13)*(1+Price_Inflation!U27)*(1+Price_Inflation!U41)-1</f>
        <v>0</v>
      </c>
      <c r="J10" s="260">
        <f>(1+Price_Inflation!V13)*(1+Price_Inflation!V27)*(1+Price_Inflation!V41)-1</f>
        <v>0</v>
      </c>
      <c r="K10" s="260">
        <f>(1+Price_Inflation!W13)*(1+Price_Inflation!W27)*(1+Price_Inflation!W41)-1</f>
        <v>0</v>
      </c>
      <c r="L10" s="260">
        <f>(1+Price_Inflation!X13)*(1+Price_Inflation!X27)*(1+Price_Inflation!X41)-1</f>
        <v>0</v>
      </c>
      <c r="M10" s="260">
        <f>(1+Price_Inflation!Y13)*(1+Price_Inflation!Y27)*(1+Price_Inflation!Y41)-1</f>
        <v>0</v>
      </c>
      <c r="N10" s="260">
        <f>(1+Price_Inflation!Z13)*(1+Price_Inflation!Z27)*(1+Price_Inflation!Z41)-1</f>
        <v>0</v>
      </c>
      <c r="O10" s="260">
        <f>(1+Price_Inflation!AA13)*(1+Price_Inflation!AA27)*(1+Price_Inflation!AA41)-1</f>
        <v>0</v>
      </c>
      <c r="P10" s="260">
        <f>(1+Price_Inflation!AB13)*(1+Price_Inflation!AB27)*(1+Price_Inflation!AB41)-1</f>
        <v>0</v>
      </c>
      <c r="Q10" s="260">
        <f>(1+Price_Inflation!AC13)*(1+Price_Inflation!AC27)*(1+Price_Inflation!AC41)-1</f>
        <v>0</v>
      </c>
      <c r="R10" s="260">
        <f>(1+Price_Inflation!AD13)*(1+Price_Inflation!AD27)*(1+Price_Inflation!AD41)-1</f>
        <v>0</v>
      </c>
      <c r="S10" s="260">
        <f>(1+Price_Inflation!AE13)*(1+Price_Inflation!AE27)*(1+Price_Inflation!AE41)-1</f>
        <v>0</v>
      </c>
      <c r="T10" s="260">
        <f>(1+Price_Inflation!AF13)*(1+Price_Inflation!AF27)*(1+Price_Inflation!AF41)-1</f>
        <v>0</v>
      </c>
      <c r="U10" s="260">
        <f>(1+Price_Inflation!U13)*(1+Price_Inflation!U27)*(1+Price_Inflation!U41)-1</f>
        <v>0</v>
      </c>
      <c r="V10" s="42"/>
    </row>
    <row r="11" spans="1:22" ht="15" x14ac:dyDescent="0.5">
      <c r="A11" s="163" t="s">
        <v>54</v>
      </c>
      <c r="B11" s="260">
        <f>(1+Price_Inflation!B14)*(1+Price_Inflation!B28)*(1+Price_Inflation!B42)-1</f>
        <v>0</v>
      </c>
      <c r="C11" s="260">
        <f>(1+Price_Inflation!C14)*(1+Price_Inflation!C28)*(1+Price_Inflation!C42)-1</f>
        <v>0</v>
      </c>
      <c r="D11" s="260">
        <f>(1+Price_Inflation!D14)*(1+Price_Inflation!D28)*(1+Price_Inflation!D42)-1</f>
        <v>0</v>
      </c>
      <c r="E11" s="260">
        <f>(1+Price_Inflation!E14)*(1+Price_Inflation!E28)*(1+Price_Inflation!E42)-1</f>
        <v>0</v>
      </c>
      <c r="F11" s="260">
        <f>(1+Price_Inflation!F14)*(1+Price_Inflation!F28)*(1+Price_Inflation!F42)-1</f>
        <v>0</v>
      </c>
      <c r="G11" s="260">
        <f>(1+Price_Inflation!G14)*(1+Price_Inflation!G28)*(1+Price_Inflation!G42)-1</f>
        <v>0</v>
      </c>
      <c r="H11" s="260">
        <f>(1+Price_Inflation!H14)*(1+Price_Inflation!H28)*(1+Price_Inflation!H42)-1</f>
        <v>0</v>
      </c>
      <c r="I11" s="260">
        <f>(1+Price_Inflation!U14)*(1+Price_Inflation!U28)*(1+Price_Inflation!U42)-1</f>
        <v>0</v>
      </c>
      <c r="J11" s="260">
        <f>(1+Price_Inflation!V14)*(1+Price_Inflation!V28)*(1+Price_Inflation!V42)-1</f>
        <v>0</v>
      </c>
      <c r="K11" s="260">
        <f>(1+Price_Inflation!W14)*(1+Price_Inflation!W28)*(1+Price_Inflation!W42)-1</f>
        <v>0</v>
      </c>
      <c r="L11" s="260">
        <f>(1+Price_Inflation!X14)*(1+Price_Inflation!X28)*(1+Price_Inflation!X42)-1</f>
        <v>0</v>
      </c>
      <c r="M11" s="260">
        <f>(1+Price_Inflation!Y14)*(1+Price_Inflation!Y28)*(1+Price_Inflation!Y42)-1</f>
        <v>0</v>
      </c>
      <c r="N11" s="260">
        <f>(1+Price_Inflation!Z14)*(1+Price_Inflation!Z28)*(1+Price_Inflation!Z42)-1</f>
        <v>0</v>
      </c>
      <c r="O11" s="260">
        <f>(1+Price_Inflation!AA14)*(1+Price_Inflation!AA28)*(1+Price_Inflation!AA42)-1</f>
        <v>0</v>
      </c>
      <c r="P11" s="260">
        <f>(1+Price_Inflation!AB14)*(1+Price_Inflation!AB28)*(1+Price_Inflation!AB42)-1</f>
        <v>0</v>
      </c>
      <c r="Q11" s="260">
        <f>(1+Price_Inflation!AC14)*(1+Price_Inflation!AC28)*(1+Price_Inflation!AC42)-1</f>
        <v>0</v>
      </c>
      <c r="R11" s="260">
        <f>(1+Price_Inflation!AD14)*(1+Price_Inflation!AD28)*(1+Price_Inflation!AD42)-1</f>
        <v>0</v>
      </c>
      <c r="S11" s="260">
        <f>(1+Price_Inflation!AE14)*(1+Price_Inflation!AE28)*(1+Price_Inflation!AE42)-1</f>
        <v>0</v>
      </c>
      <c r="T11" s="260">
        <f>(1+Price_Inflation!AF14)*(1+Price_Inflation!AF28)*(1+Price_Inflation!AF42)-1</f>
        <v>0</v>
      </c>
      <c r="U11" s="260">
        <f>(1+Price_Inflation!U14)*(1+Price_Inflation!U28)*(1+Price_Inflation!U42)-1</f>
        <v>0</v>
      </c>
      <c r="V11" s="42"/>
    </row>
    <row r="12" spans="1:22" ht="30" x14ac:dyDescent="0.5">
      <c r="A12" s="163" t="s">
        <v>80</v>
      </c>
      <c r="B12" s="260">
        <f>(1+Price_Inflation!B15)*(1+Price_Inflation!B29)*(1+Price_Inflation!B43)-1</f>
        <v>0</v>
      </c>
      <c r="C12" s="260">
        <f>(1+Price_Inflation!C15)*(1+Price_Inflation!C29)*(1+Price_Inflation!C43)-1</f>
        <v>0</v>
      </c>
      <c r="D12" s="260">
        <f>(1+Price_Inflation!D15)*(1+Price_Inflation!D29)*(1+Price_Inflation!D43)-1</f>
        <v>0</v>
      </c>
      <c r="E12" s="260">
        <f>(1+Price_Inflation!E15)*(1+Price_Inflation!E29)*(1+Price_Inflation!E43)-1</f>
        <v>0</v>
      </c>
      <c r="F12" s="260">
        <f>(1+Price_Inflation!F15)*(1+Price_Inflation!F29)*(1+Price_Inflation!F43)-1</f>
        <v>0</v>
      </c>
      <c r="G12" s="260">
        <f>(1+Price_Inflation!G15)*(1+Price_Inflation!G29)*(1+Price_Inflation!G43)-1</f>
        <v>0</v>
      </c>
      <c r="H12" s="260">
        <f>(1+Price_Inflation!H15)*(1+Price_Inflation!H29)*(1+Price_Inflation!H43)-1</f>
        <v>0</v>
      </c>
      <c r="I12" s="260">
        <f>(1+Price_Inflation!U15)*(1+Price_Inflation!U29)*(1+Price_Inflation!U43)-1</f>
        <v>0</v>
      </c>
      <c r="J12" s="260">
        <f>(1+Price_Inflation!V15)*(1+Price_Inflation!V29)*(1+Price_Inflation!V43)-1</f>
        <v>0</v>
      </c>
      <c r="K12" s="260">
        <f>(1+Price_Inflation!W15)*(1+Price_Inflation!W29)*(1+Price_Inflation!W43)-1</f>
        <v>0</v>
      </c>
      <c r="L12" s="260">
        <f>(1+Price_Inflation!X15)*(1+Price_Inflation!X29)*(1+Price_Inflation!X43)-1</f>
        <v>0</v>
      </c>
      <c r="M12" s="260">
        <f>(1+Price_Inflation!Y15)*(1+Price_Inflation!Y29)*(1+Price_Inflation!Y43)-1</f>
        <v>0</v>
      </c>
      <c r="N12" s="260">
        <f>(1+Price_Inflation!Z15)*(1+Price_Inflation!Z29)*(1+Price_Inflation!Z43)-1</f>
        <v>0</v>
      </c>
      <c r="O12" s="260">
        <f>(1+Price_Inflation!AA15)*(1+Price_Inflation!AA29)*(1+Price_Inflation!AA43)-1</f>
        <v>0</v>
      </c>
      <c r="P12" s="260">
        <f>(1+Price_Inflation!AB15)*(1+Price_Inflation!AB29)*(1+Price_Inflation!AB43)-1</f>
        <v>0</v>
      </c>
      <c r="Q12" s="260">
        <f>(1+Price_Inflation!AC15)*(1+Price_Inflation!AC29)*(1+Price_Inflation!AC43)-1</f>
        <v>0</v>
      </c>
      <c r="R12" s="260">
        <f>(1+Price_Inflation!AD15)*(1+Price_Inflation!AD29)*(1+Price_Inflation!AD43)-1</f>
        <v>0</v>
      </c>
      <c r="S12" s="260">
        <f>(1+Price_Inflation!AE15)*(1+Price_Inflation!AE29)*(1+Price_Inflation!AE43)-1</f>
        <v>0</v>
      </c>
      <c r="T12" s="260">
        <f>(1+Price_Inflation!AF15)*(1+Price_Inflation!AF29)*(1+Price_Inflation!AF43)-1</f>
        <v>0</v>
      </c>
      <c r="U12" s="260">
        <f>(1+Price_Inflation!U15)*(1+Price_Inflation!U29)*(1+Price_Inflation!U43)-1</f>
        <v>0</v>
      </c>
      <c r="V12" s="42"/>
    </row>
    <row r="13" spans="1:22" ht="15" x14ac:dyDescent="0.5">
      <c r="A13" s="163" t="s">
        <v>55</v>
      </c>
      <c r="B13" s="260">
        <f>(1+Price_Inflation!B16)*(1+Price_Inflation!B30)*(1+Price_Inflation!B44)-1</f>
        <v>0</v>
      </c>
      <c r="C13" s="260">
        <f>(1+Price_Inflation!C16)*(1+Price_Inflation!C30)*(1+Price_Inflation!C44)-1</f>
        <v>0</v>
      </c>
      <c r="D13" s="260">
        <f>(1+Price_Inflation!D16)*(1+Price_Inflation!D30)*(1+Price_Inflation!D44)-1</f>
        <v>0</v>
      </c>
      <c r="E13" s="260">
        <f>(1+Price_Inflation!E16)*(1+Price_Inflation!E30)*(1+Price_Inflation!E44)-1</f>
        <v>0</v>
      </c>
      <c r="F13" s="260">
        <f>(1+Price_Inflation!F16)*(1+Price_Inflation!F30)*(1+Price_Inflation!F44)-1</f>
        <v>0</v>
      </c>
      <c r="G13" s="260">
        <f>(1+Price_Inflation!G16)*(1+Price_Inflation!G30)*(1+Price_Inflation!G44)-1</f>
        <v>0</v>
      </c>
      <c r="H13" s="260">
        <f>(1+Price_Inflation!H16)*(1+Price_Inflation!H30)*(1+Price_Inflation!H44)-1</f>
        <v>0</v>
      </c>
      <c r="I13" s="260">
        <f>(1+Price_Inflation!U16)*(1+Price_Inflation!U30)*(1+Price_Inflation!U44)-1</f>
        <v>0</v>
      </c>
      <c r="J13" s="260">
        <f>(1+Price_Inflation!V16)*(1+Price_Inflation!V30)*(1+Price_Inflation!V44)-1</f>
        <v>0</v>
      </c>
      <c r="K13" s="260">
        <f>(1+Price_Inflation!W16)*(1+Price_Inflation!W30)*(1+Price_Inflation!W44)-1</f>
        <v>0</v>
      </c>
      <c r="L13" s="260">
        <f>(1+Price_Inflation!X16)*(1+Price_Inflation!X30)*(1+Price_Inflation!X44)-1</f>
        <v>0</v>
      </c>
      <c r="M13" s="260">
        <f>(1+Price_Inflation!Y16)*(1+Price_Inflation!Y30)*(1+Price_Inflation!Y44)-1</f>
        <v>0</v>
      </c>
      <c r="N13" s="260">
        <f>(1+Price_Inflation!Z16)*(1+Price_Inflation!Z30)*(1+Price_Inflation!Z44)-1</f>
        <v>0</v>
      </c>
      <c r="O13" s="260">
        <f>(1+Price_Inflation!AA16)*(1+Price_Inflation!AA30)*(1+Price_Inflation!AA44)-1</f>
        <v>0</v>
      </c>
      <c r="P13" s="260">
        <f>(1+Price_Inflation!AB16)*(1+Price_Inflation!AB30)*(1+Price_Inflation!AB44)-1</f>
        <v>0</v>
      </c>
      <c r="Q13" s="260">
        <f>(1+Price_Inflation!AC16)*(1+Price_Inflation!AC30)*(1+Price_Inflation!AC44)-1</f>
        <v>0</v>
      </c>
      <c r="R13" s="260">
        <f>(1+Price_Inflation!AD16)*(1+Price_Inflation!AD30)*(1+Price_Inflation!AD44)-1</f>
        <v>0</v>
      </c>
      <c r="S13" s="260">
        <f>(1+Price_Inflation!AE16)*(1+Price_Inflation!AE30)*(1+Price_Inflation!AE44)-1</f>
        <v>0</v>
      </c>
      <c r="T13" s="260">
        <f>(1+Price_Inflation!AF16)*(1+Price_Inflation!AF30)*(1+Price_Inflation!AF44)-1</f>
        <v>0</v>
      </c>
      <c r="U13" s="260">
        <f>(1+Price_Inflation!U16)*(1+Price_Inflation!U30)*(1+Price_Inflation!U44)-1</f>
        <v>0</v>
      </c>
      <c r="V13" s="42"/>
    </row>
    <row r="14" spans="1:22" ht="15" x14ac:dyDescent="0.5">
      <c r="A14" s="163" t="s">
        <v>56</v>
      </c>
      <c r="B14" s="260">
        <f>(1+Price_Inflation!B17)*(1+Price_Inflation!B31)*(1+Price_Inflation!B45)-1</f>
        <v>0</v>
      </c>
      <c r="C14" s="260">
        <f>(1+Price_Inflation!C17)*(1+Price_Inflation!C31)*(1+Price_Inflation!C45)-1</f>
        <v>0</v>
      </c>
      <c r="D14" s="260">
        <f>(1+Price_Inflation!D17)*(1+Price_Inflation!D31)*(1+Price_Inflation!D45)-1</f>
        <v>0</v>
      </c>
      <c r="E14" s="260">
        <f>(1+Price_Inflation!E17)*(1+Price_Inflation!E31)*(1+Price_Inflation!E45)-1</f>
        <v>0</v>
      </c>
      <c r="F14" s="260">
        <f>(1+Price_Inflation!F17)*(1+Price_Inflation!F31)*(1+Price_Inflation!F45)-1</f>
        <v>0</v>
      </c>
      <c r="G14" s="260">
        <f>(1+Price_Inflation!G17)*(1+Price_Inflation!G31)*(1+Price_Inflation!G45)-1</f>
        <v>0</v>
      </c>
      <c r="H14" s="260">
        <f>(1+Price_Inflation!H17)*(1+Price_Inflation!H31)*(1+Price_Inflation!H45)-1</f>
        <v>0</v>
      </c>
      <c r="I14" s="260">
        <f>(1+Price_Inflation!U17)*(1+Price_Inflation!U31)*(1+Price_Inflation!U45)-1</f>
        <v>0</v>
      </c>
      <c r="J14" s="260">
        <f>(1+Price_Inflation!V17)*(1+Price_Inflation!V31)*(1+Price_Inflation!V45)-1</f>
        <v>0</v>
      </c>
      <c r="K14" s="260">
        <f>(1+Price_Inflation!W17)*(1+Price_Inflation!W31)*(1+Price_Inflation!W45)-1</f>
        <v>0</v>
      </c>
      <c r="L14" s="260">
        <f>(1+Price_Inflation!X17)*(1+Price_Inflation!X31)*(1+Price_Inflation!X45)-1</f>
        <v>0</v>
      </c>
      <c r="M14" s="260">
        <f>(1+Price_Inflation!Y17)*(1+Price_Inflation!Y31)*(1+Price_Inflation!Y45)-1</f>
        <v>0</v>
      </c>
      <c r="N14" s="260">
        <f>(1+Price_Inflation!Z17)*(1+Price_Inflation!Z31)*(1+Price_Inflation!Z45)-1</f>
        <v>0</v>
      </c>
      <c r="O14" s="260">
        <f>(1+Price_Inflation!AA17)*(1+Price_Inflation!AA31)*(1+Price_Inflation!AA45)-1</f>
        <v>0</v>
      </c>
      <c r="P14" s="260">
        <f>(1+Price_Inflation!AB17)*(1+Price_Inflation!AB31)*(1+Price_Inflation!AB45)-1</f>
        <v>0</v>
      </c>
      <c r="Q14" s="260">
        <f>(1+Price_Inflation!AC17)*(1+Price_Inflation!AC31)*(1+Price_Inflation!AC45)-1</f>
        <v>0</v>
      </c>
      <c r="R14" s="260">
        <f>(1+Price_Inflation!AD17)*(1+Price_Inflation!AD31)*(1+Price_Inflation!AD45)-1</f>
        <v>0</v>
      </c>
      <c r="S14" s="260">
        <f>(1+Price_Inflation!AE17)*(1+Price_Inflation!AE31)*(1+Price_Inflation!AE45)-1</f>
        <v>0</v>
      </c>
      <c r="T14" s="260">
        <f>(1+Price_Inflation!AF17)*(1+Price_Inflation!AF31)*(1+Price_Inflation!AF45)-1</f>
        <v>0</v>
      </c>
      <c r="U14" s="260">
        <f>(1+Price_Inflation!U17)*(1+Price_Inflation!U31)*(1+Price_Inflation!U45)-1</f>
        <v>0</v>
      </c>
      <c r="V14" s="42"/>
    </row>
    <row r="15" spans="1:22" ht="15" x14ac:dyDescent="0.5">
      <c r="A15" s="163" t="s">
        <v>57</v>
      </c>
      <c r="B15" s="260">
        <f>(1+Price_Inflation!B18)*(1+Price_Inflation!B32)*(1+Price_Inflation!B46)-1</f>
        <v>0</v>
      </c>
      <c r="C15" s="260">
        <f>(1+Price_Inflation!C18)*(1+Price_Inflation!C32)*(1+Price_Inflation!C46)-1</f>
        <v>0</v>
      </c>
      <c r="D15" s="260">
        <f>(1+Price_Inflation!D18)*(1+Price_Inflation!D32)*(1+Price_Inflation!D46)-1</f>
        <v>0</v>
      </c>
      <c r="E15" s="260">
        <f>(1+Price_Inflation!E18)*(1+Price_Inflation!E32)*(1+Price_Inflation!E46)-1</f>
        <v>0</v>
      </c>
      <c r="F15" s="260">
        <f>(1+Price_Inflation!F18)*(1+Price_Inflation!F32)*(1+Price_Inflation!F46)-1</f>
        <v>0</v>
      </c>
      <c r="G15" s="260">
        <f>(1+Price_Inflation!G18)*(1+Price_Inflation!G32)*(1+Price_Inflation!G46)-1</f>
        <v>0</v>
      </c>
      <c r="H15" s="260">
        <f>(1+Price_Inflation!H18)*(1+Price_Inflation!H32)*(1+Price_Inflation!H46)-1</f>
        <v>0</v>
      </c>
      <c r="I15" s="260">
        <f>(1+Price_Inflation!U18)*(1+Price_Inflation!U32)*(1+Price_Inflation!U46)-1</f>
        <v>0</v>
      </c>
      <c r="J15" s="260">
        <f>(1+Price_Inflation!V18)*(1+Price_Inflation!V32)*(1+Price_Inflation!V46)-1</f>
        <v>0</v>
      </c>
      <c r="K15" s="260">
        <f>(1+Price_Inflation!W18)*(1+Price_Inflation!W32)*(1+Price_Inflation!W46)-1</f>
        <v>0</v>
      </c>
      <c r="L15" s="260">
        <f>(1+Price_Inflation!X18)*(1+Price_Inflation!X32)*(1+Price_Inflation!X46)-1</f>
        <v>0</v>
      </c>
      <c r="M15" s="260">
        <f>(1+Price_Inflation!Y18)*(1+Price_Inflation!Y32)*(1+Price_Inflation!Y46)-1</f>
        <v>0</v>
      </c>
      <c r="N15" s="260">
        <f>(1+Price_Inflation!Z18)*(1+Price_Inflation!Z32)*(1+Price_Inflation!Z46)-1</f>
        <v>0</v>
      </c>
      <c r="O15" s="260">
        <f>(1+Price_Inflation!AA18)*(1+Price_Inflation!AA32)*(1+Price_Inflation!AA46)-1</f>
        <v>0</v>
      </c>
      <c r="P15" s="260">
        <f>(1+Price_Inflation!AB18)*(1+Price_Inflation!AB32)*(1+Price_Inflation!AB46)-1</f>
        <v>0</v>
      </c>
      <c r="Q15" s="260">
        <f>(1+Price_Inflation!AC18)*(1+Price_Inflation!AC32)*(1+Price_Inflation!AC46)-1</f>
        <v>0</v>
      </c>
      <c r="R15" s="260">
        <f>(1+Price_Inflation!AD18)*(1+Price_Inflation!AD32)*(1+Price_Inflation!AD46)-1</f>
        <v>0</v>
      </c>
      <c r="S15" s="260">
        <f>(1+Price_Inflation!AE18)*(1+Price_Inflation!AE32)*(1+Price_Inflation!AE46)-1</f>
        <v>0</v>
      </c>
      <c r="T15" s="260">
        <f>(1+Price_Inflation!AF18)*(1+Price_Inflation!AF32)*(1+Price_Inflation!AF46)-1</f>
        <v>0</v>
      </c>
      <c r="U15" s="260">
        <f>(1+Price_Inflation!U18)*(1+Price_Inflation!U32)*(1+Price_Inflation!U46)-1</f>
        <v>0</v>
      </c>
      <c r="V15" s="42"/>
    </row>
    <row r="16" spans="1:22" ht="15" x14ac:dyDescent="0.5">
      <c r="A16" s="163" t="s">
        <v>58</v>
      </c>
      <c r="B16" s="260">
        <f>(1+Price_Inflation!B19)*(1+Price_Inflation!B33)*(1+Price_Inflation!B47)-1</f>
        <v>0</v>
      </c>
      <c r="C16" s="260">
        <f>(1+Price_Inflation!C19)*(1+Price_Inflation!C33)*(1+Price_Inflation!C47)-1</f>
        <v>0</v>
      </c>
      <c r="D16" s="260">
        <f>(1+Price_Inflation!D19)*(1+Price_Inflation!D33)*(1+Price_Inflation!D47)-1</f>
        <v>0</v>
      </c>
      <c r="E16" s="260">
        <f>(1+Price_Inflation!E19)*(1+Price_Inflation!E33)*(1+Price_Inflation!E47)-1</f>
        <v>0</v>
      </c>
      <c r="F16" s="260">
        <f>(1+Price_Inflation!F19)*(1+Price_Inflation!F33)*(1+Price_Inflation!F47)-1</f>
        <v>0</v>
      </c>
      <c r="G16" s="260">
        <f>(1+Price_Inflation!G19)*(1+Price_Inflation!G33)*(1+Price_Inflation!G47)-1</f>
        <v>0</v>
      </c>
      <c r="H16" s="260">
        <f>(1+Price_Inflation!H19)*(1+Price_Inflation!H33)*(1+Price_Inflation!H47)-1</f>
        <v>0</v>
      </c>
      <c r="I16" s="260">
        <f>(1+Price_Inflation!U19)*(1+Price_Inflation!U33)*(1+Price_Inflation!U47)-1</f>
        <v>0</v>
      </c>
      <c r="J16" s="260">
        <f>(1+Price_Inflation!V19)*(1+Price_Inflation!V33)*(1+Price_Inflation!V47)-1</f>
        <v>0</v>
      </c>
      <c r="K16" s="260">
        <f>(1+Price_Inflation!W19)*(1+Price_Inflation!W33)*(1+Price_Inflation!W47)-1</f>
        <v>0</v>
      </c>
      <c r="L16" s="260">
        <f>(1+Price_Inflation!X19)*(1+Price_Inflation!X33)*(1+Price_Inflation!X47)-1</f>
        <v>0</v>
      </c>
      <c r="M16" s="260">
        <f>(1+Price_Inflation!Y19)*(1+Price_Inflation!Y33)*(1+Price_Inflation!Y47)-1</f>
        <v>0</v>
      </c>
      <c r="N16" s="260">
        <f>(1+Price_Inflation!Z19)*(1+Price_Inflation!Z33)*(1+Price_Inflation!Z47)-1</f>
        <v>0</v>
      </c>
      <c r="O16" s="260">
        <f>(1+Price_Inflation!AA19)*(1+Price_Inflation!AA33)*(1+Price_Inflation!AA47)-1</f>
        <v>0</v>
      </c>
      <c r="P16" s="260">
        <f>(1+Price_Inflation!AB19)*(1+Price_Inflation!AB33)*(1+Price_Inflation!AB47)-1</f>
        <v>0</v>
      </c>
      <c r="Q16" s="260">
        <f>(1+Price_Inflation!AC19)*(1+Price_Inflation!AC33)*(1+Price_Inflation!AC47)-1</f>
        <v>0</v>
      </c>
      <c r="R16" s="260">
        <f>(1+Price_Inflation!AD19)*(1+Price_Inflation!AD33)*(1+Price_Inflation!AD47)-1</f>
        <v>0</v>
      </c>
      <c r="S16" s="260">
        <f>(1+Price_Inflation!AE19)*(1+Price_Inflation!AE33)*(1+Price_Inflation!AE47)-1</f>
        <v>0</v>
      </c>
      <c r="T16" s="260">
        <f>(1+Price_Inflation!AF19)*(1+Price_Inflation!AF33)*(1+Price_Inflation!AF47)-1</f>
        <v>0</v>
      </c>
      <c r="U16" s="260">
        <f>(1+Price_Inflation!U19)*(1+Price_Inflation!U33)*(1+Price_Inflation!U47)-1</f>
        <v>0</v>
      </c>
      <c r="V16" s="42"/>
    </row>
    <row r="17" spans="1:23" ht="15" x14ac:dyDescent="0.5">
      <c r="A17" s="163" t="s">
        <v>59</v>
      </c>
      <c r="B17" s="260">
        <f>(1+Price_Inflation!B20)*(1+Price_Inflation!B34)*(1+Price_Inflation!B48)-1</f>
        <v>0</v>
      </c>
      <c r="C17" s="260">
        <f>(1+Price_Inflation!C20)*(1+Price_Inflation!C34)*(1+Price_Inflation!C48)-1</f>
        <v>0</v>
      </c>
      <c r="D17" s="260">
        <f>(1+Price_Inflation!D20)*(1+Price_Inflation!D34)*(1+Price_Inflation!D48)-1</f>
        <v>0</v>
      </c>
      <c r="E17" s="260">
        <f>(1+Price_Inflation!E20)*(1+Price_Inflation!E34)*(1+Price_Inflation!E48)-1</f>
        <v>0</v>
      </c>
      <c r="F17" s="260">
        <f>(1+Price_Inflation!F20)*(1+Price_Inflation!F34)*(1+Price_Inflation!F48)-1</f>
        <v>0</v>
      </c>
      <c r="G17" s="260">
        <f>(1+Price_Inflation!G20)*(1+Price_Inflation!G34)*(1+Price_Inflation!G48)-1</f>
        <v>0</v>
      </c>
      <c r="H17" s="260">
        <f>(1+Price_Inflation!H20)*(1+Price_Inflation!H34)*(1+Price_Inflation!H48)-1</f>
        <v>0</v>
      </c>
      <c r="I17" s="260">
        <f>(1+Price_Inflation!U20)*(1+Price_Inflation!U34)*(1+Price_Inflation!U48)-1</f>
        <v>0</v>
      </c>
      <c r="J17" s="260">
        <f>(1+Price_Inflation!V20)*(1+Price_Inflation!V34)*(1+Price_Inflation!V48)-1</f>
        <v>0</v>
      </c>
      <c r="K17" s="260">
        <f>(1+Price_Inflation!W20)*(1+Price_Inflation!W34)*(1+Price_Inflation!W48)-1</f>
        <v>0</v>
      </c>
      <c r="L17" s="260">
        <f>(1+Price_Inflation!X20)*(1+Price_Inflation!X34)*(1+Price_Inflation!X48)-1</f>
        <v>0</v>
      </c>
      <c r="M17" s="260">
        <f>(1+Price_Inflation!Y20)*(1+Price_Inflation!Y34)*(1+Price_Inflation!Y48)-1</f>
        <v>0</v>
      </c>
      <c r="N17" s="260">
        <f>(1+Price_Inflation!Z20)*(1+Price_Inflation!Z34)*(1+Price_Inflation!Z48)-1</f>
        <v>0</v>
      </c>
      <c r="O17" s="260">
        <f>(1+Price_Inflation!AA20)*(1+Price_Inflation!AA34)*(1+Price_Inflation!AA48)-1</f>
        <v>0</v>
      </c>
      <c r="P17" s="260">
        <f>(1+Price_Inflation!AB20)*(1+Price_Inflation!AB34)*(1+Price_Inflation!AB48)-1</f>
        <v>0</v>
      </c>
      <c r="Q17" s="260">
        <f>(1+Price_Inflation!AC20)*(1+Price_Inflation!AC34)*(1+Price_Inflation!AC48)-1</f>
        <v>0</v>
      </c>
      <c r="R17" s="260">
        <f>(1+Price_Inflation!AD20)*(1+Price_Inflation!AD34)*(1+Price_Inflation!AD48)-1</f>
        <v>0</v>
      </c>
      <c r="S17" s="260">
        <f>(1+Price_Inflation!AE20)*(1+Price_Inflation!AE34)*(1+Price_Inflation!AE48)-1</f>
        <v>0</v>
      </c>
      <c r="T17" s="260">
        <f>(1+Price_Inflation!AF20)*(1+Price_Inflation!AF34)*(1+Price_Inflation!AF48)-1</f>
        <v>0</v>
      </c>
      <c r="U17" s="260">
        <f>(1+Price_Inflation!U20)*(1+Price_Inflation!U34)*(1+Price_Inflation!U48)-1</f>
        <v>0</v>
      </c>
      <c r="V17" s="42"/>
    </row>
    <row r="18" spans="1:23" ht="15" x14ac:dyDescent="0.5">
      <c r="A18" s="163" t="s">
        <v>60</v>
      </c>
      <c r="B18" s="260">
        <f>(1+Price_Inflation!B21)*(1+Price_Inflation!B35)*(1+Price_Inflation!B49)-1</f>
        <v>0</v>
      </c>
      <c r="C18" s="260">
        <f>(1+Price_Inflation!C21)*(1+Price_Inflation!C35)*(1+Price_Inflation!C49)-1</f>
        <v>0</v>
      </c>
      <c r="D18" s="260">
        <f>(1+Price_Inflation!D21)*(1+Price_Inflation!D35)*(1+Price_Inflation!D49)-1</f>
        <v>0</v>
      </c>
      <c r="E18" s="260">
        <f>(1+Price_Inflation!E21)*(1+Price_Inflation!E35)*(1+Price_Inflation!E49)-1</f>
        <v>0</v>
      </c>
      <c r="F18" s="260">
        <f>(1+Price_Inflation!F21)*(1+Price_Inflation!F35)*(1+Price_Inflation!F49)-1</f>
        <v>0</v>
      </c>
      <c r="G18" s="260">
        <f>(1+Price_Inflation!G21)*(1+Price_Inflation!G35)*(1+Price_Inflation!G49)-1</f>
        <v>0</v>
      </c>
      <c r="H18" s="260">
        <f>(1+Price_Inflation!H21)*(1+Price_Inflation!H35)*(1+Price_Inflation!H49)-1</f>
        <v>0</v>
      </c>
      <c r="I18" s="260">
        <f>(1+Price_Inflation!U21)*(1+Price_Inflation!U35)*(1+Price_Inflation!U49)-1</f>
        <v>0</v>
      </c>
      <c r="J18" s="260">
        <f>(1+Price_Inflation!V21)*(1+Price_Inflation!V35)*(1+Price_Inflation!V49)-1</f>
        <v>0</v>
      </c>
      <c r="K18" s="260">
        <f>(1+Price_Inflation!W21)*(1+Price_Inflation!W35)*(1+Price_Inflation!W49)-1</f>
        <v>0</v>
      </c>
      <c r="L18" s="260">
        <f>(1+Price_Inflation!X21)*(1+Price_Inflation!X35)*(1+Price_Inflation!X49)-1</f>
        <v>0</v>
      </c>
      <c r="M18" s="260">
        <f>(1+Price_Inflation!Y21)*(1+Price_Inflation!Y35)*(1+Price_Inflation!Y49)-1</f>
        <v>0</v>
      </c>
      <c r="N18" s="260">
        <f>(1+Price_Inflation!Z21)*(1+Price_Inflation!Z35)*(1+Price_Inflation!Z49)-1</f>
        <v>0</v>
      </c>
      <c r="O18" s="260">
        <f>(1+Price_Inflation!AA21)*(1+Price_Inflation!AA35)*(1+Price_Inflation!AA49)-1</f>
        <v>0</v>
      </c>
      <c r="P18" s="260">
        <f>(1+Price_Inflation!AB21)*(1+Price_Inflation!AB35)*(1+Price_Inflation!AB49)-1</f>
        <v>0</v>
      </c>
      <c r="Q18" s="260">
        <f>(1+Price_Inflation!AC21)*(1+Price_Inflation!AC35)*(1+Price_Inflation!AC49)-1</f>
        <v>0</v>
      </c>
      <c r="R18" s="260">
        <f>(1+Price_Inflation!AD21)*(1+Price_Inflation!AD35)*(1+Price_Inflation!AD49)-1</f>
        <v>0</v>
      </c>
      <c r="S18" s="260">
        <f>(1+Price_Inflation!AE21)*(1+Price_Inflation!AE35)*(1+Price_Inflation!AE49)-1</f>
        <v>0</v>
      </c>
      <c r="T18" s="260">
        <f>(1+Price_Inflation!AF21)*(1+Price_Inflation!AF35)*(1+Price_Inflation!AF49)-1</f>
        <v>0</v>
      </c>
      <c r="U18" s="260">
        <f>(1+Price_Inflation!U21)*(1+Price_Inflation!U35)*(1+Price_Inflation!U49)-1</f>
        <v>0</v>
      </c>
      <c r="V18" s="42"/>
    </row>
    <row r="19" spans="1:23" ht="15" x14ac:dyDescent="0.5">
      <c r="A19" s="163" t="s">
        <v>61</v>
      </c>
      <c r="B19" s="260">
        <f>(1+Price_Inflation!B22)*(1+Price_Inflation!B36)*(1+Price_Inflation!B50)-1</f>
        <v>0</v>
      </c>
      <c r="C19" s="260">
        <f>(1+Price_Inflation!C22)*(1+Price_Inflation!C36)*(1+Price_Inflation!C50)-1</f>
        <v>0</v>
      </c>
      <c r="D19" s="260">
        <f>(1+Price_Inflation!D22)*(1+Price_Inflation!D36)*(1+Price_Inflation!D50)-1</f>
        <v>0</v>
      </c>
      <c r="E19" s="260">
        <f>(1+Price_Inflation!E22)*(1+Price_Inflation!E36)*(1+Price_Inflation!E50)-1</f>
        <v>0</v>
      </c>
      <c r="F19" s="260">
        <f>(1+Price_Inflation!F22)*(1+Price_Inflation!F36)*(1+Price_Inflation!F50)-1</f>
        <v>0</v>
      </c>
      <c r="G19" s="260">
        <f>(1+Price_Inflation!G22)*(1+Price_Inflation!G36)*(1+Price_Inflation!G50)-1</f>
        <v>0</v>
      </c>
      <c r="H19" s="260">
        <f>(1+Price_Inflation!H22)*(1+Price_Inflation!H36)*(1+Price_Inflation!H50)-1</f>
        <v>0</v>
      </c>
      <c r="I19" s="260">
        <f>(1+Price_Inflation!U22)*(1+Price_Inflation!U36)*(1+Price_Inflation!U50)-1</f>
        <v>0</v>
      </c>
      <c r="J19" s="260">
        <f>(1+Price_Inflation!V22)*(1+Price_Inflation!V36)*(1+Price_Inflation!V50)-1</f>
        <v>0</v>
      </c>
      <c r="K19" s="260">
        <f>(1+Price_Inflation!W22)*(1+Price_Inflation!W36)*(1+Price_Inflation!W50)-1</f>
        <v>0</v>
      </c>
      <c r="L19" s="260">
        <f>(1+Price_Inflation!X22)*(1+Price_Inflation!X36)*(1+Price_Inflation!X50)-1</f>
        <v>0</v>
      </c>
      <c r="M19" s="260">
        <f>(1+Price_Inflation!Y22)*(1+Price_Inflation!Y36)*(1+Price_Inflation!Y50)-1</f>
        <v>0</v>
      </c>
      <c r="N19" s="260">
        <f>(1+Price_Inflation!Z22)*(1+Price_Inflation!Z36)*(1+Price_Inflation!Z50)-1</f>
        <v>0</v>
      </c>
      <c r="O19" s="260">
        <f>(1+Price_Inflation!AA22)*(1+Price_Inflation!AA36)*(1+Price_Inflation!AA50)-1</f>
        <v>0</v>
      </c>
      <c r="P19" s="260">
        <f>(1+Price_Inflation!AB22)*(1+Price_Inflation!AB36)*(1+Price_Inflation!AB50)-1</f>
        <v>0</v>
      </c>
      <c r="Q19" s="260">
        <f>(1+Price_Inflation!AC22)*(1+Price_Inflation!AC36)*(1+Price_Inflation!AC50)-1</f>
        <v>0</v>
      </c>
      <c r="R19" s="260">
        <f>(1+Price_Inflation!AD22)*(1+Price_Inflation!AD36)*(1+Price_Inflation!AD50)-1</f>
        <v>0</v>
      </c>
      <c r="S19" s="260">
        <f>(1+Price_Inflation!AE22)*(1+Price_Inflation!AE36)*(1+Price_Inflation!AE50)-1</f>
        <v>0</v>
      </c>
      <c r="T19" s="260">
        <f>(1+Price_Inflation!AF22)*(1+Price_Inflation!AF36)*(1+Price_Inflation!AF50)-1</f>
        <v>0</v>
      </c>
      <c r="U19" s="260">
        <f>(1+Price_Inflation!U22)*(1+Price_Inflation!U36)*(1+Price_Inflation!U50)-1</f>
        <v>0</v>
      </c>
      <c r="V19" s="42"/>
    </row>
    <row r="20" spans="1:23" ht="15" x14ac:dyDescent="0.5">
      <c r="A20" s="164" t="s">
        <v>82</v>
      </c>
      <c r="B20" s="260">
        <f>(1+Price_Inflation!B23)*(1+Price_Inflation!B37)*(1+Price_Inflation!B51)-1</f>
        <v>0</v>
      </c>
      <c r="C20" s="260">
        <f>(1+Price_Inflation!C23)*(1+Price_Inflation!C37)*(1+Price_Inflation!C51)-1</f>
        <v>0</v>
      </c>
      <c r="D20" s="260">
        <f>(1+Price_Inflation!D23)*(1+Price_Inflation!D37)*(1+Price_Inflation!D51)-1</f>
        <v>0</v>
      </c>
      <c r="E20" s="260">
        <f>(1+Price_Inflation!E23)*(1+Price_Inflation!E37)*(1+Price_Inflation!E51)-1</f>
        <v>0</v>
      </c>
      <c r="F20" s="260">
        <f>(1+Price_Inflation!F23)*(1+Price_Inflation!F37)*(1+Price_Inflation!F51)-1</f>
        <v>0</v>
      </c>
      <c r="G20" s="260">
        <f>(1+Price_Inflation!G23)*(1+Price_Inflation!G37)*(1+Price_Inflation!G51)-1</f>
        <v>0</v>
      </c>
      <c r="H20" s="260">
        <f>(1+Price_Inflation!H23)*(1+Price_Inflation!H37)*(1+Price_Inflation!H51)-1</f>
        <v>0</v>
      </c>
      <c r="I20" s="260">
        <f>(1+Price_Inflation!U23)*(1+Price_Inflation!U37)*(1+Price_Inflation!U51)-1</f>
        <v>0</v>
      </c>
      <c r="J20" s="260">
        <f>(1+Price_Inflation!V23)*(1+Price_Inflation!V37)*(1+Price_Inflation!V51)-1</f>
        <v>0</v>
      </c>
      <c r="K20" s="260">
        <f>(1+Price_Inflation!W23)*(1+Price_Inflation!W37)*(1+Price_Inflation!W51)-1</f>
        <v>0</v>
      </c>
      <c r="L20" s="260">
        <f>(1+Price_Inflation!X23)*(1+Price_Inflation!X37)*(1+Price_Inflation!X51)-1</f>
        <v>0</v>
      </c>
      <c r="M20" s="260">
        <f>(1+Price_Inflation!Y23)*(1+Price_Inflation!Y37)*(1+Price_Inflation!Y51)-1</f>
        <v>0</v>
      </c>
      <c r="N20" s="260">
        <f>(1+Price_Inflation!Z23)*(1+Price_Inflation!Z37)*(1+Price_Inflation!Z51)-1</f>
        <v>0</v>
      </c>
      <c r="O20" s="260">
        <f>(1+Price_Inflation!AA23)*(1+Price_Inflation!AA37)*(1+Price_Inflation!AA51)-1</f>
        <v>0</v>
      </c>
      <c r="P20" s="260">
        <f>(1+Price_Inflation!AB23)*(1+Price_Inflation!AB37)*(1+Price_Inflation!AB51)-1</f>
        <v>0</v>
      </c>
      <c r="Q20" s="260">
        <f>(1+Price_Inflation!AC23)*(1+Price_Inflation!AC37)*(1+Price_Inflation!AC51)-1</f>
        <v>0</v>
      </c>
      <c r="R20" s="260">
        <f>(1+Price_Inflation!AD23)*(1+Price_Inflation!AD37)*(1+Price_Inflation!AD51)-1</f>
        <v>0</v>
      </c>
      <c r="S20" s="260">
        <f>(1+Price_Inflation!AE23)*(1+Price_Inflation!AE37)*(1+Price_Inflation!AE51)-1</f>
        <v>0</v>
      </c>
      <c r="T20" s="260">
        <f>(1+Price_Inflation!AF23)*(1+Price_Inflation!AF37)*(1+Price_Inflation!AF51)-1</f>
        <v>0</v>
      </c>
      <c r="U20" s="260">
        <f>(1+Price_Inflation!U23)*(1+Price_Inflation!U37)*(1+Price_Inflation!U51)-1</f>
        <v>0</v>
      </c>
      <c r="V20" s="42"/>
    </row>
    <row r="21" spans="1:23" ht="28.5" customHeight="1" x14ac:dyDescent="0.5">
      <c r="A21" s="165" t="s">
        <v>81</v>
      </c>
      <c r="B21" s="166"/>
      <c r="C21" s="166"/>
      <c r="D21" s="166"/>
      <c r="E21" s="166"/>
      <c r="F21" s="166"/>
      <c r="G21" s="166"/>
      <c r="H21" s="166"/>
      <c r="I21" s="166"/>
      <c r="J21" s="166"/>
      <c r="K21" s="166"/>
      <c r="L21" s="166"/>
      <c r="M21" s="166"/>
      <c r="N21" s="166"/>
      <c r="O21" s="166"/>
      <c r="P21" s="166"/>
      <c r="Q21" s="166"/>
      <c r="R21" s="166"/>
      <c r="S21" s="166"/>
      <c r="T21" s="166"/>
      <c r="U21" s="261">
        <f>SUM(B21:H21)</f>
        <v>0</v>
      </c>
      <c r="V21" s="42"/>
    </row>
    <row r="22" spans="1:23" ht="15" customHeight="1" x14ac:dyDescent="0.5">
      <c r="A22" s="167"/>
      <c r="B22" s="168"/>
      <c r="C22" s="168"/>
      <c r="D22" s="168"/>
      <c r="E22" s="168"/>
      <c r="F22" s="168"/>
      <c r="G22" s="168"/>
      <c r="H22" s="168"/>
      <c r="I22" s="168"/>
      <c r="J22" s="168"/>
      <c r="K22" s="168"/>
      <c r="L22" s="168"/>
      <c r="M22" s="168"/>
      <c r="N22" s="168"/>
      <c r="O22" s="168"/>
      <c r="P22" s="168"/>
      <c r="Q22" s="168"/>
      <c r="R22" s="168"/>
      <c r="S22" s="168"/>
      <c r="T22" s="168"/>
      <c r="U22" s="168"/>
      <c r="V22" s="42"/>
    </row>
    <row r="23" spans="1:23" ht="28.5" customHeight="1" x14ac:dyDescent="0.5">
      <c r="A23" s="169" t="s">
        <v>241</v>
      </c>
      <c r="B23" s="170"/>
      <c r="C23" s="170"/>
      <c r="D23" s="170"/>
      <c r="E23" s="170"/>
      <c r="F23" s="170"/>
      <c r="G23" s="170"/>
      <c r="H23" s="170"/>
      <c r="I23" s="170"/>
      <c r="J23" s="170"/>
      <c r="K23" s="170"/>
      <c r="L23" s="170"/>
      <c r="M23" s="170"/>
      <c r="N23" s="170"/>
      <c r="O23" s="170"/>
      <c r="P23" s="170"/>
      <c r="Q23" s="170"/>
      <c r="R23" s="170"/>
      <c r="S23" s="170"/>
      <c r="T23" s="170"/>
      <c r="U23" s="262">
        <f>SUM(B23:T23)</f>
        <v>0</v>
      </c>
      <c r="V23" s="42"/>
    </row>
    <row r="24" spans="1:23" ht="15" x14ac:dyDescent="0.5">
      <c r="B24" s="42"/>
      <c r="C24" s="42"/>
      <c r="D24" s="42"/>
      <c r="E24" s="42"/>
      <c r="F24" s="42"/>
      <c r="G24" s="42"/>
      <c r="H24" s="42"/>
      <c r="I24" s="42"/>
      <c r="J24" s="42"/>
      <c r="K24" s="42"/>
      <c r="L24" s="42"/>
      <c r="M24" s="42"/>
      <c r="N24" s="42"/>
      <c r="O24" s="42"/>
      <c r="P24" s="42"/>
      <c r="Q24" s="42"/>
      <c r="R24" s="42"/>
      <c r="S24" s="42"/>
      <c r="T24" s="42"/>
      <c r="U24" s="42"/>
      <c r="V24" s="42"/>
    </row>
    <row r="25" spans="1:23" ht="15" x14ac:dyDescent="0.55000000000000004">
      <c r="A25" s="44" t="s">
        <v>90</v>
      </c>
      <c r="B25" s="55"/>
      <c r="C25" s="55"/>
      <c r="D25" s="55"/>
      <c r="E25" s="55"/>
      <c r="F25" s="55"/>
      <c r="G25" s="171"/>
    </row>
    <row r="26" spans="1:23" ht="15" x14ac:dyDescent="0.55000000000000004">
      <c r="A26" s="55"/>
      <c r="B26" s="55"/>
      <c r="C26" s="55"/>
      <c r="D26" s="55"/>
      <c r="E26" s="55"/>
      <c r="F26" s="55"/>
      <c r="G26" s="171"/>
    </row>
    <row r="27" spans="1:23" ht="32.25" customHeight="1" x14ac:dyDescent="0.5">
      <c r="A27" s="71" t="s">
        <v>91</v>
      </c>
      <c r="B27" s="72" t="s">
        <v>465</v>
      </c>
      <c r="C27" s="73"/>
      <c r="D27" s="303"/>
      <c r="E27" s="304" t="s">
        <v>92</v>
      </c>
      <c r="F27" s="305"/>
      <c r="G27" s="103"/>
      <c r="H27" s="59"/>
      <c r="I27" s="59"/>
      <c r="J27" s="59"/>
      <c r="K27" s="59"/>
      <c r="L27" s="59"/>
      <c r="M27" s="59"/>
      <c r="N27" s="59"/>
      <c r="O27" s="59"/>
      <c r="P27" s="59"/>
      <c r="Q27" s="59"/>
      <c r="R27" s="59"/>
      <c r="S27" s="59"/>
      <c r="T27" s="59"/>
      <c r="U27" s="59"/>
      <c r="V27" s="59"/>
      <c r="W27" s="59"/>
    </row>
    <row r="28" spans="1:23" ht="15" x14ac:dyDescent="0.5">
      <c r="A28" s="74"/>
      <c r="B28" s="75"/>
      <c r="C28" s="76"/>
      <c r="D28" s="306"/>
      <c r="E28" s="307"/>
      <c r="F28" s="308"/>
      <c r="G28" s="59"/>
      <c r="H28" s="59"/>
      <c r="I28" s="59"/>
      <c r="J28" s="59"/>
      <c r="K28" s="59"/>
      <c r="L28" s="59"/>
      <c r="M28" s="59"/>
      <c r="N28" s="59"/>
      <c r="O28" s="59"/>
      <c r="P28" s="59"/>
      <c r="Q28" s="59"/>
      <c r="R28" s="59"/>
      <c r="S28" s="59"/>
      <c r="T28" s="59"/>
      <c r="U28" s="59"/>
      <c r="V28" s="59"/>
      <c r="W28" s="59"/>
    </row>
    <row r="29" spans="1:23" ht="15" x14ac:dyDescent="0.5">
      <c r="A29" s="74"/>
      <c r="B29" s="75"/>
      <c r="C29" s="76"/>
      <c r="D29" s="309"/>
      <c r="E29" s="307"/>
      <c r="F29" s="308"/>
      <c r="G29" s="59"/>
      <c r="H29" s="59"/>
      <c r="I29" s="59"/>
      <c r="J29" s="59"/>
      <c r="K29" s="59"/>
      <c r="L29" s="59"/>
      <c r="M29" s="59"/>
      <c r="N29" s="59"/>
      <c r="O29" s="59"/>
      <c r="P29" s="59"/>
      <c r="Q29" s="59"/>
      <c r="R29" s="59"/>
      <c r="S29" s="59"/>
      <c r="T29" s="59"/>
      <c r="U29" s="59"/>
      <c r="V29" s="59"/>
      <c r="W29" s="59"/>
    </row>
    <row r="30" spans="1:23" ht="15" x14ac:dyDescent="0.5">
      <c r="A30" s="74"/>
      <c r="B30" s="75"/>
      <c r="C30" s="76"/>
      <c r="D30" s="309"/>
      <c r="E30" s="307"/>
      <c r="F30" s="308"/>
      <c r="G30" s="59"/>
      <c r="H30" s="59"/>
      <c r="I30" s="59"/>
      <c r="J30" s="59"/>
      <c r="K30" s="59"/>
      <c r="L30" s="59"/>
      <c r="M30" s="59"/>
      <c r="N30" s="59"/>
      <c r="O30" s="59"/>
      <c r="P30" s="59"/>
      <c r="Q30" s="59"/>
      <c r="R30" s="59"/>
      <c r="S30" s="59"/>
      <c r="T30" s="59"/>
      <c r="U30" s="59"/>
      <c r="V30" s="59"/>
      <c r="W30" s="59"/>
    </row>
    <row r="31" spans="1:23" ht="15" x14ac:dyDescent="0.5">
      <c r="A31" s="74"/>
      <c r="B31" s="75"/>
      <c r="C31" s="76"/>
      <c r="D31" s="309"/>
      <c r="E31" s="307"/>
      <c r="F31" s="308"/>
      <c r="G31" s="59"/>
      <c r="H31" s="59"/>
      <c r="I31" s="59"/>
      <c r="J31" s="59"/>
      <c r="K31" s="59"/>
      <c r="L31" s="59"/>
      <c r="M31" s="59"/>
      <c r="N31" s="59"/>
      <c r="O31" s="59"/>
      <c r="P31" s="59"/>
      <c r="Q31" s="59"/>
      <c r="R31" s="59"/>
      <c r="S31" s="59"/>
      <c r="T31" s="59"/>
      <c r="U31" s="59"/>
      <c r="V31" s="59"/>
      <c r="W31" s="59"/>
    </row>
    <row r="32" spans="1:23" ht="15" x14ac:dyDescent="0.5">
      <c r="A32" s="74"/>
      <c r="B32" s="75"/>
      <c r="C32" s="76"/>
      <c r="D32" s="309"/>
      <c r="E32" s="307"/>
      <c r="F32" s="308"/>
      <c r="G32" s="59"/>
      <c r="H32" s="59"/>
      <c r="I32" s="59"/>
      <c r="J32" s="59"/>
      <c r="K32" s="59"/>
      <c r="L32" s="59"/>
      <c r="M32" s="59"/>
      <c r="N32" s="59"/>
      <c r="O32" s="59"/>
      <c r="P32" s="59"/>
      <c r="Q32" s="59"/>
      <c r="R32" s="59"/>
      <c r="S32" s="59"/>
      <c r="T32" s="59"/>
      <c r="U32" s="59"/>
      <c r="V32" s="59"/>
      <c r="W32" s="59"/>
    </row>
    <row r="33" spans="1:97" ht="15" x14ac:dyDescent="0.5">
      <c r="A33" s="74"/>
      <c r="B33" s="75"/>
      <c r="C33" s="76"/>
      <c r="D33" s="309"/>
      <c r="E33" s="307"/>
      <c r="F33" s="308"/>
      <c r="G33" s="59"/>
      <c r="H33" s="59"/>
      <c r="I33" s="59"/>
      <c r="J33" s="59"/>
      <c r="K33" s="59"/>
      <c r="L33" s="59"/>
      <c r="M33" s="59"/>
      <c r="N33" s="59"/>
      <c r="O33" s="59"/>
      <c r="P33" s="59"/>
      <c r="Q33" s="59"/>
      <c r="R33" s="59"/>
      <c r="S33" s="59"/>
      <c r="T33" s="59"/>
      <c r="U33" s="59"/>
      <c r="V33" s="59"/>
      <c r="W33" s="59"/>
    </row>
    <row r="34" spans="1:97" ht="15" x14ac:dyDescent="0.55000000000000004">
      <c r="A34" s="59"/>
      <c r="B34" s="59"/>
      <c r="C34" s="59"/>
      <c r="D34" s="59"/>
      <c r="E34" s="59"/>
      <c r="F34" s="59"/>
      <c r="G34" s="172"/>
      <c r="H34" s="103"/>
      <c r="I34" s="103"/>
      <c r="J34" s="103"/>
      <c r="K34" s="103"/>
      <c r="L34" s="103"/>
      <c r="M34" s="103"/>
      <c r="N34" s="103"/>
      <c r="O34" s="103"/>
      <c r="P34" s="103"/>
      <c r="Q34" s="103"/>
      <c r="R34" s="103"/>
      <c r="S34" s="103"/>
      <c r="T34" s="103"/>
    </row>
    <row r="35" spans="1:97" ht="15" x14ac:dyDescent="0.5">
      <c r="A35" s="91" t="s">
        <v>131</v>
      </c>
      <c r="B35" s="103"/>
      <c r="C35" s="103"/>
      <c r="D35" s="103"/>
      <c r="E35" s="103"/>
      <c r="F35" s="103"/>
      <c r="G35" s="103"/>
      <c r="H35" s="103"/>
      <c r="I35" s="103"/>
      <c r="J35" s="103"/>
      <c r="K35" s="103"/>
      <c r="L35" s="103"/>
      <c r="M35" s="103"/>
      <c r="N35" s="103"/>
      <c r="O35" s="103"/>
      <c r="P35" s="103"/>
      <c r="Q35" s="103"/>
      <c r="R35" s="103"/>
      <c r="S35" s="103"/>
      <c r="T35" s="103"/>
    </row>
    <row r="36" spans="1:97" x14ac:dyDescent="0.45">
      <c r="A36" s="173"/>
      <c r="B36" s="103"/>
      <c r="C36" s="103"/>
      <c r="D36" s="103"/>
      <c r="E36" s="103"/>
      <c r="F36" s="103"/>
      <c r="G36" s="103"/>
      <c r="H36" s="103"/>
      <c r="I36" s="103"/>
      <c r="J36" s="103"/>
      <c r="K36" s="103"/>
      <c r="L36" s="103"/>
      <c r="M36" s="103"/>
      <c r="N36" s="103"/>
      <c r="O36" s="103"/>
      <c r="P36" s="103"/>
      <c r="Q36" s="103"/>
      <c r="R36" s="103"/>
      <c r="S36" s="103"/>
      <c r="T36" s="103"/>
    </row>
    <row r="37" spans="1:97" s="175" customFormat="1" ht="15" x14ac:dyDescent="0.5">
      <c r="A37" s="57" t="s">
        <v>480</v>
      </c>
      <c r="B37" s="174"/>
      <c r="C37" s="174"/>
      <c r="D37" s="174"/>
      <c r="E37" s="174"/>
      <c r="F37" s="174"/>
      <c r="G37" s="174"/>
      <c r="H37" s="174"/>
      <c r="I37" s="174"/>
      <c r="J37" s="174"/>
      <c r="K37" s="174"/>
      <c r="L37" s="174"/>
      <c r="M37" s="174"/>
      <c r="N37" s="174"/>
      <c r="O37" s="174"/>
      <c r="P37" s="174"/>
      <c r="Q37" s="174"/>
      <c r="R37" s="174"/>
      <c r="S37" s="174"/>
      <c r="T37" s="174"/>
    </row>
    <row r="39" spans="1:97" ht="15" x14ac:dyDescent="0.5">
      <c r="A39" s="176" t="s">
        <v>224</v>
      </c>
      <c r="B39" s="83"/>
      <c r="C39" s="83"/>
      <c r="D39" s="83"/>
      <c r="E39" s="83"/>
      <c r="F39" s="83"/>
      <c r="G39" s="83"/>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row>
    <row r="40" spans="1:97" ht="15" x14ac:dyDescent="0.5">
      <c r="A40" s="176" t="s">
        <v>225</v>
      </c>
      <c r="B40" s="83"/>
      <c r="C40" s="177" t="s">
        <v>443</v>
      </c>
      <c r="D40" s="177" t="s">
        <v>444</v>
      </c>
      <c r="E40" s="83"/>
      <c r="F40" s="83"/>
      <c r="G40" s="83"/>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row>
    <row r="41" spans="1:97" s="178" customFormat="1" ht="15" x14ac:dyDescent="0.5">
      <c r="A41" s="176" t="s">
        <v>447</v>
      </c>
      <c r="B41" s="83"/>
      <c r="C41" s="263">
        <f>DATE(YEAR('Cover-Input Page'!C7)-3,MONTH('Cover-Input Page'!C7),DAY('Cover-Input Page'!C7))</f>
        <v>43101</v>
      </c>
      <c r="D41" s="263">
        <f>DATE(YEAR(C41)+1,MONTH(C41),DAY(C41)-1)</f>
        <v>43465</v>
      </c>
      <c r="E41" s="83"/>
      <c r="F41" s="83"/>
      <c r="G41" s="83"/>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row>
    <row r="42" spans="1:97" ht="15" x14ac:dyDescent="0.5">
      <c r="A42" s="42" t="s">
        <v>448</v>
      </c>
      <c r="B42" s="83"/>
      <c r="C42" s="263">
        <f>DATE(YEAR('Cover-Input Page'!C7)-2,MONTH('Cover-Input Page'!C7),DAY('Cover-Input Page'!C7))</f>
        <v>43466</v>
      </c>
      <c r="D42" s="263">
        <f>DATE(YEAR(C42)+1,MONTH(C42),DAY(C42)-1)</f>
        <v>43830</v>
      </c>
      <c r="E42" s="83"/>
      <c r="F42" s="83"/>
      <c r="G42" s="83"/>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row>
    <row r="43" spans="1:97" ht="15" x14ac:dyDescent="0.5">
      <c r="A43" s="42" t="s">
        <v>449</v>
      </c>
      <c r="B43" s="83"/>
      <c r="C43" s="263">
        <f>DATE(YEAR('Cover-Input Page'!C7)-1,MONTH('Cover-Input Page'!C7),DAY('Cover-Input Page'!C7))</f>
        <v>43831</v>
      </c>
      <c r="D43" s="263">
        <f>DATE(YEAR(C43)+1,MONTH(C43),DAY(C43)-1)</f>
        <v>44196</v>
      </c>
      <c r="E43" s="83" t="s">
        <v>452</v>
      </c>
      <c r="F43" s="83"/>
      <c r="G43" s="83"/>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row>
    <row r="44" spans="1:97" ht="15" x14ac:dyDescent="0.5">
      <c r="A44" s="42" t="s">
        <v>450</v>
      </c>
      <c r="B44" s="83"/>
      <c r="C44" s="263">
        <f>DATE(YEAR('Cover-Input Page'!C7),MONTH('Cover-Input Page'!C7), DAY('Cover-Input Page'!C7))</f>
        <v>44197</v>
      </c>
      <c r="D44" s="263">
        <f>DATE(YEAR(C44)+1,MONTH(C44),DAY(C44)-1)</f>
        <v>44561</v>
      </c>
      <c r="E44" s="83"/>
      <c r="F44" s="83"/>
      <c r="G44" s="8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row>
    <row r="45" spans="1:97" ht="15" x14ac:dyDescent="0.5">
      <c r="A45" s="41" t="s">
        <v>451</v>
      </c>
      <c r="B45" s="83"/>
      <c r="C45" s="83"/>
      <c r="D45" s="83"/>
      <c r="E45" s="83"/>
      <c r="F45" s="83"/>
      <c r="G45" s="83"/>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row>
    <row r="46" spans="1:97" ht="15.9" thickBot="1" x14ac:dyDescent="0.65">
      <c r="A46" s="179"/>
      <c r="B46" s="83"/>
      <c r="C46" s="83"/>
      <c r="D46" s="83"/>
      <c r="E46" s="83"/>
      <c r="F46" s="83"/>
      <c r="G46" s="83"/>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row>
    <row r="47" spans="1:97" ht="15.6" x14ac:dyDescent="0.6">
      <c r="A47" s="179"/>
      <c r="B47" s="180"/>
      <c r="C47" s="181"/>
      <c r="D47" s="182">
        <v>1</v>
      </c>
      <c r="E47" s="183"/>
      <c r="F47" s="180"/>
      <c r="G47" s="181"/>
      <c r="H47" s="182">
        <v>2</v>
      </c>
      <c r="I47" s="183"/>
      <c r="J47" s="180"/>
      <c r="K47" s="181"/>
      <c r="L47" s="182">
        <v>3</v>
      </c>
      <c r="M47" s="183"/>
      <c r="N47" s="180"/>
      <c r="O47" s="181"/>
      <c r="P47" s="182">
        <v>4</v>
      </c>
      <c r="Q47" s="183"/>
      <c r="R47" s="180"/>
      <c r="S47" s="181"/>
      <c r="T47" s="182">
        <v>5</v>
      </c>
      <c r="U47" s="183"/>
      <c r="V47" s="180"/>
      <c r="W47" s="181"/>
      <c r="X47" s="182">
        <v>6</v>
      </c>
      <c r="Y47" s="183"/>
      <c r="Z47" s="180"/>
      <c r="AA47" s="181"/>
      <c r="AB47" s="182">
        <v>7</v>
      </c>
      <c r="AC47" s="183"/>
      <c r="AD47" s="180"/>
      <c r="AE47" s="181"/>
      <c r="AF47" s="182">
        <v>8</v>
      </c>
      <c r="AG47" s="183"/>
      <c r="AH47" s="180"/>
      <c r="AI47" s="181"/>
      <c r="AJ47" s="182">
        <v>9</v>
      </c>
      <c r="AK47" s="183"/>
      <c r="AL47" s="180"/>
      <c r="AM47" s="181"/>
      <c r="AN47" s="182">
        <v>10</v>
      </c>
      <c r="AO47" s="183"/>
      <c r="AP47" s="180"/>
      <c r="AQ47" s="181"/>
      <c r="AR47" s="182">
        <v>11</v>
      </c>
      <c r="AS47" s="183"/>
      <c r="AT47" s="180"/>
      <c r="AU47" s="181"/>
      <c r="AV47" s="182">
        <v>12</v>
      </c>
      <c r="AW47" s="183"/>
      <c r="AX47" s="180"/>
      <c r="AY47" s="181"/>
      <c r="AZ47" s="182">
        <v>13</v>
      </c>
      <c r="BA47" s="183"/>
      <c r="BB47" s="180"/>
      <c r="BC47" s="181"/>
      <c r="BD47" s="182">
        <v>14</v>
      </c>
      <c r="BE47" s="183"/>
      <c r="BF47" s="180"/>
      <c r="BG47" s="181"/>
      <c r="BH47" s="182">
        <v>15</v>
      </c>
      <c r="BI47" s="183"/>
      <c r="BJ47" s="180"/>
      <c r="BK47" s="181"/>
      <c r="BL47" s="182">
        <v>16</v>
      </c>
      <c r="BM47" s="183"/>
      <c r="BN47" s="180"/>
      <c r="BO47" s="181"/>
      <c r="BP47" s="182">
        <v>17</v>
      </c>
      <c r="BQ47" s="183"/>
      <c r="BR47" s="180"/>
      <c r="BS47" s="181"/>
      <c r="BT47" s="182">
        <v>18</v>
      </c>
      <c r="BU47" s="183"/>
      <c r="BV47" s="180"/>
      <c r="BW47" s="181"/>
      <c r="BX47" s="182">
        <v>19</v>
      </c>
      <c r="BY47" s="183"/>
      <c r="BZ47" s="180"/>
      <c r="CA47" s="184" t="s">
        <v>418</v>
      </c>
      <c r="CB47" s="182"/>
      <c r="CC47" s="183"/>
      <c r="CD47" s="42"/>
      <c r="CE47" s="42"/>
      <c r="CF47" s="42"/>
      <c r="CG47" s="42"/>
      <c r="CH47" s="42"/>
      <c r="CI47" s="42"/>
      <c r="CJ47" s="42"/>
      <c r="CK47" s="42"/>
      <c r="CL47" s="42"/>
      <c r="CM47" s="42"/>
      <c r="CN47" s="42"/>
      <c r="CO47" s="42"/>
      <c r="CP47" s="42"/>
      <c r="CQ47" s="42"/>
      <c r="CR47" s="42"/>
      <c r="CS47" s="42"/>
    </row>
    <row r="48" spans="1:97" ht="30" x14ac:dyDescent="0.5">
      <c r="A48" s="185" t="s">
        <v>226</v>
      </c>
      <c r="B48" s="264" t="str">
        <f>TEXT($C$41,"MM/YYY")&amp;" - "&amp;TEXT($D$41,"MM/YYYY")</f>
        <v>01/2018 - 12/2018</v>
      </c>
      <c r="C48" s="265" t="str">
        <f>TEXT($C$42,"MM/YYY")&amp;" - "&amp;TEXT($D$42,"MM/YYYY")</f>
        <v>01/2019 - 12/2019</v>
      </c>
      <c r="D48" s="265" t="str">
        <f>TEXT($C$43,"MM/YYY")&amp;" - "&amp;TEXT($D$43,"MM/YYYY")</f>
        <v>01/2020 - 12/2020</v>
      </c>
      <c r="E48" s="266" t="str">
        <f>TEXT($C$44,"MM/YYY")&amp;" - "&amp;TEXT($D$44,"MM/YYYY")</f>
        <v>01/2021 - 12/2021</v>
      </c>
      <c r="F48" s="264" t="str">
        <f>TEXT($C$41,"MM/YYY")&amp;" - "&amp;TEXT($D$41,"MM/YYYY")</f>
        <v>01/2018 - 12/2018</v>
      </c>
      <c r="G48" s="265" t="str">
        <f>TEXT($C$42,"MM/YYY")&amp;" - "&amp;TEXT($D$42,"MM/YYYY")</f>
        <v>01/2019 - 12/2019</v>
      </c>
      <c r="H48" s="265" t="str">
        <f>TEXT($C$43,"MM/YYY")&amp;" - "&amp;TEXT($D$43,"MM/YYYY")</f>
        <v>01/2020 - 12/2020</v>
      </c>
      <c r="I48" s="266" t="str">
        <f>TEXT($C$44,"MM/YYY")&amp;" - "&amp;TEXT($D$44,"MM/YYYY")</f>
        <v>01/2021 - 12/2021</v>
      </c>
      <c r="J48" s="264" t="str">
        <f>TEXT($C$41,"MM/YYY")&amp;" - "&amp;TEXT($D$41,"MM/YYYY")</f>
        <v>01/2018 - 12/2018</v>
      </c>
      <c r="K48" s="265" t="str">
        <f>TEXT($C$42,"MM/YYY")&amp;" - "&amp;TEXT($D$42,"MM/YYYY")</f>
        <v>01/2019 - 12/2019</v>
      </c>
      <c r="L48" s="265" t="str">
        <f>TEXT($C$43,"MM/YYY")&amp;" - "&amp;TEXT($D$43,"MM/YYYY")</f>
        <v>01/2020 - 12/2020</v>
      </c>
      <c r="M48" s="266" t="str">
        <f>TEXT($C$44,"MM/YYY")&amp;" - "&amp;TEXT($D$44,"MM/YYYY")</f>
        <v>01/2021 - 12/2021</v>
      </c>
      <c r="N48" s="264" t="str">
        <f>TEXT($C$41,"MM/YYY")&amp;" - "&amp;TEXT($D$41,"MM/YYYY")</f>
        <v>01/2018 - 12/2018</v>
      </c>
      <c r="O48" s="265" t="str">
        <f>TEXT($C$42,"MM/YYY")&amp;" - "&amp;TEXT($D$42,"MM/YYYY")</f>
        <v>01/2019 - 12/2019</v>
      </c>
      <c r="P48" s="265" t="str">
        <f>TEXT($C$43,"MM/YYY")&amp;" - "&amp;TEXT($D$43,"MM/YYYY")</f>
        <v>01/2020 - 12/2020</v>
      </c>
      <c r="Q48" s="266" t="str">
        <f>TEXT($C$44,"MM/YYY")&amp;" - "&amp;TEXT($D$44,"MM/YYYY")</f>
        <v>01/2021 - 12/2021</v>
      </c>
      <c r="R48" s="264" t="str">
        <f>TEXT($C$41,"MM/YYY")&amp;" - "&amp;TEXT($D$41,"MM/YYYY")</f>
        <v>01/2018 - 12/2018</v>
      </c>
      <c r="S48" s="265" t="str">
        <f>TEXT($C$42,"MM/YYY")&amp;" - "&amp;TEXT($D$42,"MM/YYYY")</f>
        <v>01/2019 - 12/2019</v>
      </c>
      <c r="T48" s="265" t="str">
        <f>TEXT($C$43,"MM/YYY")&amp;" - "&amp;TEXT($D$43,"MM/YYYY")</f>
        <v>01/2020 - 12/2020</v>
      </c>
      <c r="U48" s="266" t="str">
        <f>TEXT($C$44,"MM/YYY")&amp;" - "&amp;TEXT($D$44,"MM/YYYY")</f>
        <v>01/2021 - 12/2021</v>
      </c>
      <c r="V48" s="264" t="str">
        <f>TEXT($C$41,"MM/YYY")&amp;" - "&amp;TEXT($D$41,"MM/YYYY")</f>
        <v>01/2018 - 12/2018</v>
      </c>
      <c r="W48" s="265" t="str">
        <f>TEXT($C$42,"MM/YYY")&amp;" - "&amp;TEXT($D$42,"MM/YYYY")</f>
        <v>01/2019 - 12/2019</v>
      </c>
      <c r="X48" s="265" t="str">
        <f>TEXT($C$43,"MM/YYY")&amp;" - "&amp;TEXT($D$43,"MM/YYYY")</f>
        <v>01/2020 - 12/2020</v>
      </c>
      <c r="Y48" s="266" t="str">
        <f>TEXT($C$44,"MM/YYY")&amp;" - "&amp;TEXT($D$44,"MM/YYYY")</f>
        <v>01/2021 - 12/2021</v>
      </c>
      <c r="Z48" s="264" t="str">
        <f>TEXT($C$41,"MM/YYY")&amp;" - "&amp;TEXT($D$41,"MM/YYYY")</f>
        <v>01/2018 - 12/2018</v>
      </c>
      <c r="AA48" s="265" t="str">
        <f>TEXT($C$42,"MM/YYY")&amp;" - "&amp;TEXT($D$42,"MM/YYYY")</f>
        <v>01/2019 - 12/2019</v>
      </c>
      <c r="AB48" s="265" t="str">
        <f>TEXT($C$43,"MM/YYY")&amp;" - "&amp;TEXT($D$43,"MM/YYYY")</f>
        <v>01/2020 - 12/2020</v>
      </c>
      <c r="AC48" s="266" t="str">
        <f>TEXT($C$44,"MM/YYY")&amp;" - "&amp;TEXT($D$44,"MM/YYYY")</f>
        <v>01/2021 - 12/2021</v>
      </c>
      <c r="AD48" s="264" t="str">
        <f>TEXT($C$41,"MM/YYY")&amp;" - "&amp;TEXT($D$41,"MM/YYYY")</f>
        <v>01/2018 - 12/2018</v>
      </c>
      <c r="AE48" s="265" t="str">
        <f>TEXT($C$42,"MM/YYY")&amp;" - "&amp;TEXT($D$42,"MM/YYYY")</f>
        <v>01/2019 - 12/2019</v>
      </c>
      <c r="AF48" s="265" t="str">
        <f>TEXT($C$43,"MM/YYY")&amp;" - "&amp;TEXT($D$43,"MM/YYYY")</f>
        <v>01/2020 - 12/2020</v>
      </c>
      <c r="AG48" s="266" t="str">
        <f>TEXT($C$44,"MM/YYY")&amp;" - "&amp;TEXT($D$44,"MM/YYYY")</f>
        <v>01/2021 - 12/2021</v>
      </c>
      <c r="AH48" s="264" t="str">
        <f>TEXT($C$41,"MM/YYY")&amp;" - "&amp;TEXT($D$41,"MM/YYYY")</f>
        <v>01/2018 - 12/2018</v>
      </c>
      <c r="AI48" s="265" t="str">
        <f>TEXT($C$42,"MM/YYY")&amp;" - "&amp;TEXT($D$42,"MM/YYYY")</f>
        <v>01/2019 - 12/2019</v>
      </c>
      <c r="AJ48" s="265" t="str">
        <f>TEXT($C$43,"MM/YYY")&amp;" - "&amp;TEXT($D$43,"MM/YYYY")</f>
        <v>01/2020 - 12/2020</v>
      </c>
      <c r="AK48" s="266" t="str">
        <f>TEXT($C$44,"MM/YYY")&amp;" - "&amp;TEXT($D$44,"MM/YYYY")</f>
        <v>01/2021 - 12/2021</v>
      </c>
      <c r="AL48" s="264" t="str">
        <f>TEXT($C$41,"MM/YYY")&amp;" - "&amp;TEXT($D$41,"MM/YYYY")</f>
        <v>01/2018 - 12/2018</v>
      </c>
      <c r="AM48" s="265" t="str">
        <f>TEXT($C$42,"MM/YYY")&amp;" - "&amp;TEXT($D$42,"MM/YYYY")</f>
        <v>01/2019 - 12/2019</v>
      </c>
      <c r="AN48" s="265" t="str">
        <f>TEXT($C$43,"MM/YYY")&amp;" - "&amp;TEXT($D$43,"MM/YYYY")</f>
        <v>01/2020 - 12/2020</v>
      </c>
      <c r="AO48" s="266" t="str">
        <f>TEXT($C$44,"MM/YYY")&amp;" - "&amp;TEXT($D$44,"MM/YYYY")</f>
        <v>01/2021 - 12/2021</v>
      </c>
      <c r="AP48" s="264" t="str">
        <f>TEXT($C$41,"MM/YYY")&amp;" - "&amp;TEXT($D$41,"MM/YYYY")</f>
        <v>01/2018 - 12/2018</v>
      </c>
      <c r="AQ48" s="265" t="str">
        <f>TEXT($C$42,"MM/YYY")&amp;" - "&amp;TEXT($D$42,"MM/YYYY")</f>
        <v>01/2019 - 12/2019</v>
      </c>
      <c r="AR48" s="265" t="str">
        <f>TEXT($C$43,"MM/YYY")&amp;" - "&amp;TEXT($D$43,"MM/YYYY")</f>
        <v>01/2020 - 12/2020</v>
      </c>
      <c r="AS48" s="266" t="str">
        <f>TEXT($C$44,"MM/YYY")&amp;" - "&amp;TEXT($D$44,"MM/YYYY")</f>
        <v>01/2021 - 12/2021</v>
      </c>
      <c r="AT48" s="264" t="str">
        <f>TEXT($C$41,"MM/YYY")&amp;" - "&amp;TEXT($D$41,"MM/YYYY")</f>
        <v>01/2018 - 12/2018</v>
      </c>
      <c r="AU48" s="265" t="str">
        <f>TEXT($C$42,"MM/YYY")&amp;" - "&amp;TEXT($D$42,"MM/YYYY")</f>
        <v>01/2019 - 12/2019</v>
      </c>
      <c r="AV48" s="265" t="str">
        <f>TEXT($C$43,"MM/YYY")&amp;" - "&amp;TEXT($D$43,"MM/YYYY")</f>
        <v>01/2020 - 12/2020</v>
      </c>
      <c r="AW48" s="266" t="str">
        <f>TEXT($C$44,"MM/YYY")&amp;" - "&amp;TEXT($D$44,"MM/YYYY")</f>
        <v>01/2021 - 12/2021</v>
      </c>
      <c r="AX48" s="264" t="str">
        <f>TEXT($C$41,"MM/YYY")&amp;" - "&amp;TEXT($D$41,"MM/YYYY")</f>
        <v>01/2018 - 12/2018</v>
      </c>
      <c r="AY48" s="265" t="str">
        <f>TEXT($C$42,"MM/YYY")&amp;" - "&amp;TEXT($D$42,"MM/YYYY")</f>
        <v>01/2019 - 12/2019</v>
      </c>
      <c r="AZ48" s="265" t="str">
        <f>TEXT($C$43,"MM/YYY")&amp;" - "&amp;TEXT($D$43,"MM/YYYY")</f>
        <v>01/2020 - 12/2020</v>
      </c>
      <c r="BA48" s="266" t="str">
        <f>TEXT($C$44,"MM/YYY")&amp;" - "&amp;TEXT($D$44,"MM/YYYY")</f>
        <v>01/2021 - 12/2021</v>
      </c>
      <c r="BB48" s="264" t="str">
        <f>TEXT($C$41,"MM/YYY")&amp;" - "&amp;TEXT($D$41,"MM/YYYY")</f>
        <v>01/2018 - 12/2018</v>
      </c>
      <c r="BC48" s="265" t="str">
        <f>TEXT($C$42,"MM/YYY")&amp;" - "&amp;TEXT($D$42,"MM/YYYY")</f>
        <v>01/2019 - 12/2019</v>
      </c>
      <c r="BD48" s="265" t="str">
        <f>TEXT($C$43,"MM/YYY")&amp;" - "&amp;TEXT($D$43,"MM/YYYY")</f>
        <v>01/2020 - 12/2020</v>
      </c>
      <c r="BE48" s="266" t="str">
        <f>TEXT($C$44,"MM/YYY")&amp;" - "&amp;TEXT($D$44,"MM/YYYY")</f>
        <v>01/2021 - 12/2021</v>
      </c>
      <c r="BF48" s="264" t="str">
        <f>TEXT($C$41,"MM/YYY")&amp;" - "&amp;TEXT($D$41,"MM/YYYY")</f>
        <v>01/2018 - 12/2018</v>
      </c>
      <c r="BG48" s="265" t="str">
        <f>TEXT($C$42,"MM/YYY")&amp;" - "&amp;TEXT($D$42,"MM/YYYY")</f>
        <v>01/2019 - 12/2019</v>
      </c>
      <c r="BH48" s="265" t="str">
        <f>TEXT($C$43,"MM/YYY")&amp;" - "&amp;TEXT($D$43,"MM/YYYY")</f>
        <v>01/2020 - 12/2020</v>
      </c>
      <c r="BI48" s="266" t="str">
        <f>TEXT($C$44,"MM/YYY")&amp;" - "&amp;TEXT($D$44,"MM/YYYY")</f>
        <v>01/2021 - 12/2021</v>
      </c>
      <c r="BJ48" s="264" t="str">
        <f>TEXT($C$41,"MM/YYY")&amp;" - "&amp;TEXT($D$41,"MM/YYYY")</f>
        <v>01/2018 - 12/2018</v>
      </c>
      <c r="BK48" s="265" t="str">
        <f>TEXT($C$42,"MM/YYY")&amp;" - "&amp;TEXT($D$42,"MM/YYYY")</f>
        <v>01/2019 - 12/2019</v>
      </c>
      <c r="BL48" s="265" t="str">
        <f>TEXT($C$43,"MM/YYY")&amp;" - "&amp;TEXT($D$43,"MM/YYYY")</f>
        <v>01/2020 - 12/2020</v>
      </c>
      <c r="BM48" s="266" t="str">
        <f>TEXT($C$44,"MM/YYY")&amp;" - "&amp;TEXT($D$44,"MM/YYYY")</f>
        <v>01/2021 - 12/2021</v>
      </c>
      <c r="BN48" s="264" t="str">
        <f>TEXT($C$41,"MM/YYY")&amp;" - "&amp;TEXT($D$41,"MM/YYYY")</f>
        <v>01/2018 - 12/2018</v>
      </c>
      <c r="BO48" s="265" t="str">
        <f>TEXT($C$42,"MM/YYY")&amp;" - "&amp;TEXT($D$42,"MM/YYYY")</f>
        <v>01/2019 - 12/2019</v>
      </c>
      <c r="BP48" s="265" t="str">
        <f>TEXT($C$43,"MM/YYY")&amp;" - "&amp;TEXT($D$43,"MM/YYYY")</f>
        <v>01/2020 - 12/2020</v>
      </c>
      <c r="BQ48" s="266" t="str">
        <f>TEXT($C$44,"MM/YYY")&amp;" - "&amp;TEXT($D$44,"MM/YYYY")</f>
        <v>01/2021 - 12/2021</v>
      </c>
      <c r="BR48" s="264" t="str">
        <f>TEXT($C$41,"MM/YYY")&amp;" - "&amp;TEXT($D$41,"MM/YYYY")</f>
        <v>01/2018 - 12/2018</v>
      </c>
      <c r="BS48" s="265" t="str">
        <f>TEXT($C$42,"MM/YYY")&amp;" - "&amp;TEXT($D$42,"MM/YYYY")</f>
        <v>01/2019 - 12/2019</v>
      </c>
      <c r="BT48" s="265" t="str">
        <f>TEXT($C$43,"MM/YYY")&amp;" - "&amp;TEXT($D$43,"MM/YYYY")</f>
        <v>01/2020 - 12/2020</v>
      </c>
      <c r="BU48" s="266" t="str">
        <f>TEXT($C$44,"MM/YYY")&amp;" - "&amp;TEXT($D$44,"MM/YYYY")</f>
        <v>01/2021 - 12/2021</v>
      </c>
      <c r="BV48" s="264" t="str">
        <f>TEXT($C$41,"MM/YYY")&amp;" - "&amp;TEXT($D$41,"MM/YYYY")</f>
        <v>01/2018 - 12/2018</v>
      </c>
      <c r="BW48" s="265" t="str">
        <f>TEXT($C$42,"MM/YYY")&amp;" - "&amp;TEXT($D$42,"MM/YYYY")</f>
        <v>01/2019 - 12/2019</v>
      </c>
      <c r="BX48" s="265" t="str">
        <f>TEXT($C$43,"MM/YYY")&amp;" - "&amp;TEXT($D$43,"MM/YYYY")</f>
        <v>01/2020 - 12/2020</v>
      </c>
      <c r="BY48" s="266" t="str">
        <f>TEXT($C$44,"MM/YYY")&amp;" - "&amp;TEXT($D$44,"MM/YYYY")</f>
        <v>01/2021 - 12/2021</v>
      </c>
      <c r="BZ48" s="264" t="str">
        <f>TEXT($C$41,"MM/YYY")&amp;" - "&amp;TEXT($D$41,"MM/YYYY")</f>
        <v>01/2018 - 12/2018</v>
      </c>
      <c r="CA48" s="265" t="str">
        <f>TEXT($C$42,"MM/YYY")&amp;" - "&amp;TEXT($D$42,"MM/YYYY")</f>
        <v>01/2019 - 12/2019</v>
      </c>
      <c r="CB48" s="265" t="str">
        <f>TEXT($C$43,"MM/YYY")&amp;" - "&amp;TEXT($D$43,"MM/YYYY")</f>
        <v>01/2020 - 12/2020</v>
      </c>
      <c r="CC48" s="266" t="str">
        <f>TEXT($C$44,"MM/YYY")&amp;" - "&amp;TEXT($D$44,"MM/YYYY")</f>
        <v>01/2021 - 12/2021</v>
      </c>
      <c r="CD48" s="42"/>
      <c r="CE48" s="42"/>
      <c r="CF48" s="42"/>
      <c r="CG48" s="42"/>
      <c r="CH48" s="42"/>
      <c r="CI48" s="42"/>
      <c r="CJ48" s="42"/>
      <c r="CK48" s="42"/>
      <c r="CL48" s="42"/>
      <c r="CM48" s="42"/>
      <c r="CN48" s="42"/>
      <c r="CO48" s="42"/>
      <c r="CP48" s="42"/>
      <c r="CQ48" s="42"/>
      <c r="CR48" s="42"/>
      <c r="CS48" s="42"/>
    </row>
    <row r="49" spans="1:97" ht="15" x14ac:dyDescent="0.5">
      <c r="A49" s="186" t="s">
        <v>53</v>
      </c>
      <c r="B49" s="187"/>
      <c r="C49" s="188"/>
      <c r="D49" s="188"/>
      <c r="E49" s="189"/>
      <c r="F49" s="187"/>
      <c r="G49" s="188"/>
      <c r="H49" s="188"/>
      <c r="I49" s="189"/>
      <c r="J49" s="187"/>
      <c r="K49" s="188"/>
      <c r="L49" s="188"/>
      <c r="M49" s="189"/>
      <c r="N49" s="187"/>
      <c r="O49" s="188"/>
      <c r="P49" s="188"/>
      <c r="Q49" s="189"/>
      <c r="R49" s="187"/>
      <c r="S49" s="188"/>
      <c r="T49" s="188"/>
      <c r="U49" s="189"/>
      <c r="V49" s="187"/>
      <c r="W49" s="188"/>
      <c r="X49" s="188"/>
      <c r="Y49" s="189"/>
      <c r="Z49" s="187"/>
      <c r="AA49" s="188"/>
      <c r="AB49" s="188"/>
      <c r="AC49" s="189"/>
      <c r="AD49" s="187"/>
      <c r="AE49" s="188"/>
      <c r="AF49" s="188"/>
      <c r="AG49" s="189"/>
      <c r="AH49" s="187"/>
      <c r="AI49" s="188"/>
      <c r="AJ49" s="188"/>
      <c r="AK49" s="189"/>
      <c r="AL49" s="187"/>
      <c r="AM49" s="188"/>
      <c r="AN49" s="188"/>
      <c r="AO49" s="189"/>
      <c r="AP49" s="187"/>
      <c r="AQ49" s="188"/>
      <c r="AR49" s="188"/>
      <c r="AS49" s="189"/>
      <c r="AT49" s="187"/>
      <c r="AU49" s="188"/>
      <c r="AV49" s="188"/>
      <c r="AW49" s="189"/>
      <c r="AX49" s="187"/>
      <c r="AY49" s="188"/>
      <c r="AZ49" s="188"/>
      <c r="BA49" s="189"/>
      <c r="BB49" s="187"/>
      <c r="BC49" s="188"/>
      <c r="BD49" s="188"/>
      <c r="BE49" s="189"/>
      <c r="BF49" s="187"/>
      <c r="BG49" s="188"/>
      <c r="BH49" s="188"/>
      <c r="BI49" s="189"/>
      <c r="BJ49" s="187"/>
      <c r="BK49" s="188"/>
      <c r="BL49" s="188"/>
      <c r="BM49" s="189"/>
      <c r="BN49" s="187"/>
      <c r="BO49" s="188"/>
      <c r="BP49" s="188"/>
      <c r="BQ49" s="189"/>
      <c r="BR49" s="187"/>
      <c r="BS49" s="188"/>
      <c r="BT49" s="188"/>
      <c r="BU49" s="189"/>
      <c r="BV49" s="187"/>
      <c r="BW49" s="188"/>
      <c r="BX49" s="188"/>
      <c r="BY49" s="189"/>
      <c r="BZ49" s="384"/>
      <c r="CA49" s="385"/>
      <c r="CB49" s="385"/>
      <c r="CC49" s="386"/>
      <c r="CD49" s="42"/>
      <c r="CE49" s="42"/>
      <c r="CF49" s="42"/>
      <c r="CG49" s="42"/>
      <c r="CH49" s="42"/>
      <c r="CI49" s="42"/>
      <c r="CJ49" s="42"/>
      <c r="CK49" s="42"/>
      <c r="CL49" s="42"/>
      <c r="CM49" s="42"/>
      <c r="CN49" s="42"/>
      <c r="CO49" s="42"/>
      <c r="CP49" s="42"/>
      <c r="CQ49" s="42"/>
      <c r="CR49" s="42"/>
      <c r="CS49" s="42"/>
    </row>
    <row r="50" spans="1:97" ht="15" x14ac:dyDescent="0.5">
      <c r="A50" s="186" t="s">
        <v>54</v>
      </c>
      <c r="B50" s="187"/>
      <c r="C50" s="188"/>
      <c r="D50" s="188"/>
      <c r="E50" s="189"/>
      <c r="F50" s="187"/>
      <c r="G50" s="188"/>
      <c r="H50" s="188"/>
      <c r="I50" s="189"/>
      <c r="J50" s="187"/>
      <c r="K50" s="188"/>
      <c r="L50" s="188"/>
      <c r="M50" s="189"/>
      <c r="N50" s="187"/>
      <c r="O50" s="188"/>
      <c r="P50" s="188"/>
      <c r="Q50" s="189"/>
      <c r="R50" s="187"/>
      <c r="S50" s="188"/>
      <c r="T50" s="188"/>
      <c r="U50" s="189"/>
      <c r="V50" s="187"/>
      <c r="W50" s="188"/>
      <c r="X50" s="188"/>
      <c r="Y50" s="189"/>
      <c r="Z50" s="187"/>
      <c r="AA50" s="188"/>
      <c r="AB50" s="188"/>
      <c r="AC50" s="189"/>
      <c r="AD50" s="187"/>
      <c r="AE50" s="188"/>
      <c r="AF50" s="188"/>
      <c r="AG50" s="189"/>
      <c r="AH50" s="187"/>
      <c r="AI50" s="188"/>
      <c r="AJ50" s="188"/>
      <c r="AK50" s="189"/>
      <c r="AL50" s="187"/>
      <c r="AM50" s="188"/>
      <c r="AN50" s="188"/>
      <c r="AO50" s="189"/>
      <c r="AP50" s="187"/>
      <c r="AQ50" s="188"/>
      <c r="AR50" s="188"/>
      <c r="AS50" s="189"/>
      <c r="AT50" s="187"/>
      <c r="AU50" s="188"/>
      <c r="AV50" s="188"/>
      <c r="AW50" s="189"/>
      <c r="AX50" s="187"/>
      <c r="AY50" s="188"/>
      <c r="AZ50" s="188"/>
      <c r="BA50" s="189"/>
      <c r="BB50" s="187"/>
      <c r="BC50" s="188"/>
      <c r="BD50" s="188"/>
      <c r="BE50" s="189"/>
      <c r="BF50" s="187"/>
      <c r="BG50" s="188"/>
      <c r="BH50" s="188"/>
      <c r="BI50" s="189"/>
      <c r="BJ50" s="187"/>
      <c r="BK50" s="188"/>
      <c r="BL50" s="188"/>
      <c r="BM50" s="189"/>
      <c r="BN50" s="187"/>
      <c r="BO50" s="188"/>
      <c r="BP50" s="188"/>
      <c r="BQ50" s="189"/>
      <c r="BR50" s="187"/>
      <c r="BS50" s="188"/>
      <c r="BT50" s="188"/>
      <c r="BU50" s="189"/>
      <c r="BV50" s="187"/>
      <c r="BW50" s="188"/>
      <c r="BX50" s="188"/>
      <c r="BY50" s="189"/>
      <c r="BZ50" s="384"/>
      <c r="CA50" s="385"/>
      <c r="CB50" s="385"/>
      <c r="CC50" s="386"/>
      <c r="CD50" s="42"/>
      <c r="CE50" s="42"/>
      <c r="CF50" s="42"/>
      <c r="CG50" s="42"/>
      <c r="CH50" s="42"/>
      <c r="CI50" s="42"/>
      <c r="CJ50" s="42"/>
      <c r="CK50" s="42"/>
      <c r="CL50" s="42"/>
      <c r="CM50" s="42"/>
      <c r="CN50" s="42"/>
      <c r="CO50" s="42"/>
      <c r="CP50" s="42"/>
      <c r="CQ50" s="42"/>
      <c r="CR50" s="42"/>
      <c r="CS50" s="42"/>
    </row>
    <row r="51" spans="1:97" ht="16.149999999999999" customHeight="1" x14ac:dyDescent="0.5">
      <c r="A51" s="186" t="s">
        <v>80</v>
      </c>
      <c r="B51" s="187"/>
      <c r="C51" s="188"/>
      <c r="D51" s="188"/>
      <c r="E51" s="189"/>
      <c r="F51" s="187"/>
      <c r="G51" s="188"/>
      <c r="H51" s="188"/>
      <c r="I51" s="189"/>
      <c r="J51" s="187"/>
      <c r="K51" s="188"/>
      <c r="L51" s="188"/>
      <c r="M51" s="189"/>
      <c r="N51" s="187"/>
      <c r="O51" s="188"/>
      <c r="P51" s="188"/>
      <c r="Q51" s="189"/>
      <c r="R51" s="187"/>
      <c r="S51" s="188"/>
      <c r="T51" s="188"/>
      <c r="U51" s="189"/>
      <c r="V51" s="187"/>
      <c r="W51" s="188"/>
      <c r="X51" s="188"/>
      <c r="Y51" s="189"/>
      <c r="Z51" s="187"/>
      <c r="AA51" s="188"/>
      <c r="AB51" s="188"/>
      <c r="AC51" s="189"/>
      <c r="AD51" s="187"/>
      <c r="AE51" s="188"/>
      <c r="AF51" s="188"/>
      <c r="AG51" s="189"/>
      <c r="AH51" s="187"/>
      <c r="AI51" s="188"/>
      <c r="AJ51" s="188"/>
      <c r="AK51" s="189"/>
      <c r="AL51" s="187"/>
      <c r="AM51" s="188"/>
      <c r="AN51" s="188"/>
      <c r="AO51" s="189"/>
      <c r="AP51" s="187"/>
      <c r="AQ51" s="188"/>
      <c r="AR51" s="188"/>
      <c r="AS51" s="189"/>
      <c r="AT51" s="187"/>
      <c r="AU51" s="188"/>
      <c r="AV51" s="188"/>
      <c r="AW51" s="189"/>
      <c r="AX51" s="187"/>
      <c r="AY51" s="188"/>
      <c r="AZ51" s="188"/>
      <c r="BA51" s="189"/>
      <c r="BB51" s="187"/>
      <c r="BC51" s="188"/>
      <c r="BD51" s="188"/>
      <c r="BE51" s="189"/>
      <c r="BF51" s="187"/>
      <c r="BG51" s="188"/>
      <c r="BH51" s="188"/>
      <c r="BI51" s="189"/>
      <c r="BJ51" s="187"/>
      <c r="BK51" s="188"/>
      <c r="BL51" s="188"/>
      <c r="BM51" s="189"/>
      <c r="BN51" s="187"/>
      <c r="BO51" s="188"/>
      <c r="BP51" s="188"/>
      <c r="BQ51" s="189"/>
      <c r="BR51" s="187"/>
      <c r="BS51" s="188"/>
      <c r="BT51" s="188"/>
      <c r="BU51" s="189"/>
      <c r="BV51" s="187"/>
      <c r="BW51" s="188"/>
      <c r="BX51" s="188"/>
      <c r="BY51" s="189"/>
      <c r="BZ51" s="384"/>
      <c r="CA51" s="385"/>
      <c r="CB51" s="385"/>
      <c r="CC51" s="386"/>
      <c r="CD51" s="42"/>
      <c r="CE51" s="42"/>
      <c r="CF51" s="42"/>
      <c r="CG51" s="42"/>
      <c r="CH51" s="42"/>
      <c r="CI51" s="42"/>
      <c r="CJ51" s="42"/>
      <c r="CK51" s="42"/>
      <c r="CL51" s="42"/>
      <c r="CM51" s="42"/>
      <c r="CN51" s="42"/>
      <c r="CO51" s="42"/>
      <c r="CP51" s="42"/>
      <c r="CQ51" s="42"/>
      <c r="CR51" s="42"/>
      <c r="CS51" s="42"/>
    </row>
    <row r="52" spans="1:97" ht="15" x14ac:dyDescent="0.5">
      <c r="A52" s="186" t="s">
        <v>87</v>
      </c>
      <c r="B52" s="187"/>
      <c r="C52" s="188"/>
      <c r="D52" s="188"/>
      <c r="E52" s="189"/>
      <c r="F52" s="187"/>
      <c r="G52" s="188"/>
      <c r="H52" s="188"/>
      <c r="I52" s="189"/>
      <c r="J52" s="187"/>
      <c r="K52" s="188"/>
      <c r="L52" s="188"/>
      <c r="M52" s="189"/>
      <c r="N52" s="187"/>
      <c r="O52" s="188"/>
      <c r="P52" s="188"/>
      <c r="Q52" s="189"/>
      <c r="R52" s="187"/>
      <c r="S52" s="188"/>
      <c r="T52" s="188"/>
      <c r="U52" s="189"/>
      <c r="V52" s="187"/>
      <c r="W52" s="188"/>
      <c r="X52" s="188"/>
      <c r="Y52" s="189"/>
      <c r="Z52" s="187"/>
      <c r="AA52" s="188"/>
      <c r="AB52" s="188"/>
      <c r="AC52" s="189"/>
      <c r="AD52" s="187"/>
      <c r="AE52" s="188"/>
      <c r="AF52" s="188"/>
      <c r="AG52" s="189"/>
      <c r="AH52" s="187"/>
      <c r="AI52" s="188"/>
      <c r="AJ52" s="188"/>
      <c r="AK52" s="189"/>
      <c r="AL52" s="187"/>
      <c r="AM52" s="188"/>
      <c r="AN52" s="188"/>
      <c r="AO52" s="189"/>
      <c r="AP52" s="187"/>
      <c r="AQ52" s="188"/>
      <c r="AR52" s="188"/>
      <c r="AS52" s="189"/>
      <c r="AT52" s="187"/>
      <c r="AU52" s="188"/>
      <c r="AV52" s="188"/>
      <c r="AW52" s="189"/>
      <c r="AX52" s="187"/>
      <c r="AY52" s="188"/>
      <c r="AZ52" s="188"/>
      <c r="BA52" s="189"/>
      <c r="BB52" s="187"/>
      <c r="BC52" s="188"/>
      <c r="BD52" s="188"/>
      <c r="BE52" s="189"/>
      <c r="BF52" s="187"/>
      <c r="BG52" s="188"/>
      <c r="BH52" s="188"/>
      <c r="BI52" s="189"/>
      <c r="BJ52" s="187"/>
      <c r="BK52" s="188"/>
      <c r="BL52" s="188"/>
      <c r="BM52" s="189"/>
      <c r="BN52" s="187"/>
      <c r="BO52" s="188"/>
      <c r="BP52" s="188"/>
      <c r="BQ52" s="189"/>
      <c r="BR52" s="187"/>
      <c r="BS52" s="188"/>
      <c r="BT52" s="188"/>
      <c r="BU52" s="189"/>
      <c r="BV52" s="187"/>
      <c r="BW52" s="188"/>
      <c r="BX52" s="188"/>
      <c r="BY52" s="189"/>
      <c r="BZ52" s="384"/>
      <c r="CA52" s="385"/>
      <c r="CB52" s="385"/>
      <c r="CC52" s="386"/>
      <c r="CD52" s="42"/>
      <c r="CE52" s="42"/>
      <c r="CF52" s="42"/>
      <c r="CG52" s="42"/>
      <c r="CH52" s="42"/>
      <c r="CI52" s="42"/>
      <c r="CJ52" s="42"/>
      <c r="CK52" s="42"/>
      <c r="CL52" s="42"/>
      <c r="CM52" s="42"/>
      <c r="CN52" s="42"/>
      <c r="CO52" s="42"/>
      <c r="CP52" s="42"/>
      <c r="CQ52" s="42"/>
      <c r="CR52" s="42"/>
      <c r="CS52" s="42"/>
    </row>
    <row r="53" spans="1:97" ht="15" x14ac:dyDescent="0.5">
      <c r="A53" s="186" t="s">
        <v>56</v>
      </c>
      <c r="B53" s="187"/>
      <c r="C53" s="188"/>
      <c r="D53" s="188"/>
      <c r="E53" s="189"/>
      <c r="F53" s="187"/>
      <c r="G53" s="188"/>
      <c r="H53" s="188"/>
      <c r="I53" s="189"/>
      <c r="J53" s="187"/>
      <c r="K53" s="188"/>
      <c r="L53" s="188"/>
      <c r="M53" s="189"/>
      <c r="N53" s="187"/>
      <c r="O53" s="188"/>
      <c r="P53" s="188"/>
      <c r="Q53" s="189"/>
      <c r="R53" s="187"/>
      <c r="S53" s="188"/>
      <c r="T53" s="188"/>
      <c r="U53" s="189"/>
      <c r="V53" s="187"/>
      <c r="W53" s="188"/>
      <c r="X53" s="188"/>
      <c r="Y53" s="189"/>
      <c r="Z53" s="187"/>
      <c r="AA53" s="188"/>
      <c r="AB53" s="188"/>
      <c r="AC53" s="189"/>
      <c r="AD53" s="187"/>
      <c r="AE53" s="188"/>
      <c r="AF53" s="188"/>
      <c r="AG53" s="189"/>
      <c r="AH53" s="187"/>
      <c r="AI53" s="188"/>
      <c r="AJ53" s="188"/>
      <c r="AK53" s="189"/>
      <c r="AL53" s="187"/>
      <c r="AM53" s="188"/>
      <c r="AN53" s="188"/>
      <c r="AO53" s="189"/>
      <c r="AP53" s="187"/>
      <c r="AQ53" s="188"/>
      <c r="AR53" s="188"/>
      <c r="AS53" s="189"/>
      <c r="AT53" s="187"/>
      <c r="AU53" s="188"/>
      <c r="AV53" s="188"/>
      <c r="AW53" s="189"/>
      <c r="AX53" s="187"/>
      <c r="AY53" s="188"/>
      <c r="AZ53" s="188"/>
      <c r="BA53" s="189"/>
      <c r="BB53" s="187"/>
      <c r="BC53" s="188"/>
      <c r="BD53" s="188"/>
      <c r="BE53" s="189"/>
      <c r="BF53" s="187"/>
      <c r="BG53" s="188"/>
      <c r="BH53" s="188"/>
      <c r="BI53" s="189"/>
      <c r="BJ53" s="187"/>
      <c r="BK53" s="188"/>
      <c r="BL53" s="188"/>
      <c r="BM53" s="189"/>
      <c r="BN53" s="187"/>
      <c r="BO53" s="188"/>
      <c r="BP53" s="188"/>
      <c r="BQ53" s="189"/>
      <c r="BR53" s="187"/>
      <c r="BS53" s="188"/>
      <c r="BT53" s="188"/>
      <c r="BU53" s="189"/>
      <c r="BV53" s="187"/>
      <c r="BW53" s="188"/>
      <c r="BX53" s="188"/>
      <c r="BY53" s="189"/>
      <c r="BZ53" s="384"/>
      <c r="CA53" s="385"/>
      <c r="CB53" s="385"/>
      <c r="CC53" s="386"/>
      <c r="CD53" s="42"/>
      <c r="CE53" s="42"/>
      <c r="CF53" s="42"/>
      <c r="CG53" s="42"/>
      <c r="CH53" s="42"/>
      <c r="CI53" s="42"/>
      <c r="CJ53" s="42"/>
      <c r="CK53" s="42"/>
      <c r="CL53" s="42"/>
      <c r="CM53" s="42"/>
      <c r="CN53" s="42"/>
      <c r="CO53" s="42"/>
      <c r="CP53" s="42"/>
      <c r="CQ53" s="42"/>
      <c r="CR53" s="42"/>
      <c r="CS53" s="42"/>
    </row>
    <row r="54" spans="1:97" ht="15" x14ac:dyDescent="0.5">
      <c r="A54" s="186" t="s">
        <v>57</v>
      </c>
      <c r="B54" s="187"/>
      <c r="C54" s="188"/>
      <c r="D54" s="188"/>
      <c r="E54" s="189"/>
      <c r="F54" s="187"/>
      <c r="G54" s="188"/>
      <c r="H54" s="188"/>
      <c r="I54" s="189"/>
      <c r="J54" s="187"/>
      <c r="K54" s="188"/>
      <c r="L54" s="188"/>
      <c r="M54" s="189"/>
      <c r="N54" s="187"/>
      <c r="O54" s="188"/>
      <c r="P54" s="188"/>
      <c r="Q54" s="189"/>
      <c r="R54" s="187"/>
      <c r="S54" s="188"/>
      <c r="T54" s="188"/>
      <c r="U54" s="189"/>
      <c r="V54" s="187"/>
      <c r="W54" s="188"/>
      <c r="X54" s="188"/>
      <c r="Y54" s="189"/>
      <c r="Z54" s="187"/>
      <c r="AA54" s="188"/>
      <c r="AB54" s="188"/>
      <c r="AC54" s="189"/>
      <c r="AD54" s="187"/>
      <c r="AE54" s="188"/>
      <c r="AF54" s="188"/>
      <c r="AG54" s="189"/>
      <c r="AH54" s="187"/>
      <c r="AI54" s="188"/>
      <c r="AJ54" s="188"/>
      <c r="AK54" s="189"/>
      <c r="AL54" s="187"/>
      <c r="AM54" s="188"/>
      <c r="AN54" s="188"/>
      <c r="AO54" s="189"/>
      <c r="AP54" s="187"/>
      <c r="AQ54" s="188"/>
      <c r="AR54" s="188"/>
      <c r="AS54" s="189"/>
      <c r="AT54" s="187"/>
      <c r="AU54" s="188"/>
      <c r="AV54" s="188"/>
      <c r="AW54" s="189"/>
      <c r="AX54" s="187"/>
      <c r="AY54" s="188"/>
      <c r="AZ54" s="188"/>
      <c r="BA54" s="189"/>
      <c r="BB54" s="187"/>
      <c r="BC54" s="188"/>
      <c r="BD54" s="188"/>
      <c r="BE54" s="189"/>
      <c r="BF54" s="187"/>
      <c r="BG54" s="188"/>
      <c r="BH54" s="188"/>
      <c r="BI54" s="189"/>
      <c r="BJ54" s="187"/>
      <c r="BK54" s="188"/>
      <c r="BL54" s="188"/>
      <c r="BM54" s="189"/>
      <c r="BN54" s="187"/>
      <c r="BO54" s="188"/>
      <c r="BP54" s="188"/>
      <c r="BQ54" s="189"/>
      <c r="BR54" s="187"/>
      <c r="BS54" s="188"/>
      <c r="BT54" s="188"/>
      <c r="BU54" s="189"/>
      <c r="BV54" s="187"/>
      <c r="BW54" s="188"/>
      <c r="BX54" s="188"/>
      <c r="BY54" s="189"/>
      <c r="BZ54" s="384"/>
      <c r="CA54" s="385"/>
      <c r="CB54" s="385"/>
      <c r="CC54" s="386"/>
      <c r="CD54" s="42"/>
      <c r="CE54" s="42"/>
      <c r="CF54" s="42"/>
      <c r="CG54" s="42"/>
      <c r="CH54" s="42"/>
      <c r="CI54" s="42"/>
      <c r="CJ54" s="42"/>
      <c r="CK54" s="42"/>
      <c r="CL54" s="42"/>
      <c r="CM54" s="42"/>
      <c r="CN54" s="42"/>
      <c r="CO54" s="42"/>
      <c r="CP54" s="42"/>
      <c r="CQ54" s="42"/>
      <c r="CR54" s="42"/>
      <c r="CS54" s="42"/>
    </row>
    <row r="55" spans="1:97" ht="15" x14ac:dyDescent="0.5">
      <c r="A55" s="186" t="s">
        <v>58</v>
      </c>
      <c r="B55" s="187"/>
      <c r="C55" s="188"/>
      <c r="D55" s="188"/>
      <c r="E55" s="189"/>
      <c r="F55" s="187"/>
      <c r="G55" s="188"/>
      <c r="H55" s="188"/>
      <c r="I55" s="189"/>
      <c r="J55" s="187"/>
      <c r="K55" s="188"/>
      <c r="L55" s="188"/>
      <c r="M55" s="189"/>
      <c r="N55" s="187"/>
      <c r="O55" s="188"/>
      <c r="P55" s="188"/>
      <c r="Q55" s="189"/>
      <c r="R55" s="187"/>
      <c r="S55" s="188"/>
      <c r="T55" s="188"/>
      <c r="U55" s="189"/>
      <c r="V55" s="187"/>
      <c r="W55" s="188"/>
      <c r="X55" s="188"/>
      <c r="Y55" s="189"/>
      <c r="Z55" s="187"/>
      <c r="AA55" s="188"/>
      <c r="AB55" s="188"/>
      <c r="AC55" s="189"/>
      <c r="AD55" s="187"/>
      <c r="AE55" s="188"/>
      <c r="AF55" s="188"/>
      <c r="AG55" s="189"/>
      <c r="AH55" s="187"/>
      <c r="AI55" s="188"/>
      <c r="AJ55" s="188"/>
      <c r="AK55" s="189"/>
      <c r="AL55" s="187"/>
      <c r="AM55" s="188"/>
      <c r="AN55" s="188"/>
      <c r="AO55" s="189"/>
      <c r="AP55" s="187"/>
      <c r="AQ55" s="188"/>
      <c r="AR55" s="188"/>
      <c r="AS55" s="189"/>
      <c r="AT55" s="187"/>
      <c r="AU55" s="188"/>
      <c r="AV55" s="188"/>
      <c r="AW55" s="189"/>
      <c r="AX55" s="187"/>
      <c r="AY55" s="188"/>
      <c r="AZ55" s="188"/>
      <c r="BA55" s="189"/>
      <c r="BB55" s="187"/>
      <c r="BC55" s="188"/>
      <c r="BD55" s="188"/>
      <c r="BE55" s="189"/>
      <c r="BF55" s="187"/>
      <c r="BG55" s="188"/>
      <c r="BH55" s="188"/>
      <c r="BI55" s="189"/>
      <c r="BJ55" s="187"/>
      <c r="BK55" s="188"/>
      <c r="BL55" s="188"/>
      <c r="BM55" s="189"/>
      <c r="BN55" s="187"/>
      <c r="BO55" s="188"/>
      <c r="BP55" s="188"/>
      <c r="BQ55" s="189"/>
      <c r="BR55" s="187"/>
      <c r="BS55" s="188"/>
      <c r="BT55" s="188"/>
      <c r="BU55" s="189"/>
      <c r="BV55" s="187"/>
      <c r="BW55" s="188"/>
      <c r="BX55" s="188"/>
      <c r="BY55" s="189"/>
      <c r="BZ55" s="384"/>
      <c r="CA55" s="385"/>
      <c r="CB55" s="385"/>
      <c r="CC55" s="386"/>
      <c r="CD55" s="42"/>
      <c r="CE55" s="42"/>
      <c r="CF55" s="42"/>
      <c r="CG55" s="42"/>
      <c r="CH55" s="42"/>
      <c r="CI55" s="42"/>
      <c r="CJ55" s="42"/>
      <c r="CK55" s="42"/>
      <c r="CL55" s="42"/>
      <c r="CM55" s="42"/>
      <c r="CN55" s="42"/>
      <c r="CO55" s="42"/>
      <c r="CP55" s="42"/>
      <c r="CQ55" s="42"/>
      <c r="CR55" s="42"/>
      <c r="CS55" s="42"/>
    </row>
    <row r="56" spans="1:97" ht="15" x14ac:dyDescent="0.5">
      <c r="A56" s="186" t="s">
        <v>59</v>
      </c>
      <c r="B56" s="187"/>
      <c r="C56" s="188"/>
      <c r="D56" s="188"/>
      <c r="E56" s="189"/>
      <c r="F56" s="187"/>
      <c r="G56" s="188"/>
      <c r="H56" s="188"/>
      <c r="I56" s="189"/>
      <c r="J56" s="187"/>
      <c r="K56" s="188"/>
      <c r="L56" s="188"/>
      <c r="M56" s="189"/>
      <c r="N56" s="187"/>
      <c r="O56" s="188"/>
      <c r="P56" s="188"/>
      <c r="Q56" s="189"/>
      <c r="R56" s="187"/>
      <c r="S56" s="188"/>
      <c r="T56" s="188"/>
      <c r="U56" s="189"/>
      <c r="V56" s="187"/>
      <c r="W56" s="188"/>
      <c r="X56" s="188"/>
      <c r="Y56" s="189"/>
      <c r="Z56" s="187"/>
      <c r="AA56" s="188"/>
      <c r="AB56" s="188"/>
      <c r="AC56" s="189"/>
      <c r="AD56" s="187"/>
      <c r="AE56" s="188"/>
      <c r="AF56" s="188"/>
      <c r="AG56" s="189"/>
      <c r="AH56" s="187"/>
      <c r="AI56" s="188"/>
      <c r="AJ56" s="188"/>
      <c r="AK56" s="189"/>
      <c r="AL56" s="187"/>
      <c r="AM56" s="188"/>
      <c r="AN56" s="188"/>
      <c r="AO56" s="189"/>
      <c r="AP56" s="187"/>
      <c r="AQ56" s="188"/>
      <c r="AR56" s="188"/>
      <c r="AS56" s="189"/>
      <c r="AT56" s="187"/>
      <c r="AU56" s="188"/>
      <c r="AV56" s="188"/>
      <c r="AW56" s="189"/>
      <c r="AX56" s="187"/>
      <c r="AY56" s="188"/>
      <c r="AZ56" s="188"/>
      <c r="BA56" s="189"/>
      <c r="BB56" s="187"/>
      <c r="BC56" s="188"/>
      <c r="BD56" s="188"/>
      <c r="BE56" s="189"/>
      <c r="BF56" s="187"/>
      <c r="BG56" s="188"/>
      <c r="BH56" s="188"/>
      <c r="BI56" s="189"/>
      <c r="BJ56" s="187"/>
      <c r="BK56" s="188"/>
      <c r="BL56" s="188"/>
      <c r="BM56" s="189"/>
      <c r="BN56" s="187"/>
      <c r="BO56" s="188"/>
      <c r="BP56" s="188"/>
      <c r="BQ56" s="189"/>
      <c r="BR56" s="187"/>
      <c r="BS56" s="188"/>
      <c r="BT56" s="188"/>
      <c r="BU56" s="189"/>
      <c r="BV56" s="187"/>
      <c r="BW56" s="188"/>
      <c r="BX56" s="188"/>
      <c r="BY56" s="189"/>
      <c r="BZ56" s="384"/>
      <c r="CA56" s="385"/>
      <c r="CB56" s="385"/>
      <c r="CC56" s="386"/>
      <c r="CD56" s="42"/>
      <c r="CE56" s="42"/>
      <c r="CF56" s="42"/>
      <c r="CG56" s="42"/>
      <c r="CH56" s="42"/>
      <c r="CI56" s="42"/>
      <c r="CJ56" s="42"/>
      <c r="CK56" s="42"/>
      <c r="CL56" s="42"/>
      <c r="CM56" s="42"/>
      <c r="CN56" s="42"/>
      <c r="CO56" s="42"/>
      <c r="CP56" s="42"/>
      <c r="CQ56" s="42"/>
      <c r="CR56" s="42"/>
      <c r="CS56" s="42"/>
    </row>
    <row r="57" spans="1:97" ht="15" x14ac:dyDescent="0.5">
      <c r="A57" s="186" t="s">
        <v>60</v>
      </c>
      <c r="B57" s="187"/>
      <c r="C57" s="188"/>
      <c r="D57" s="188"/>
      <c r="E57" s="189"/>
      <c r="F57" s="187"/>
      <c r="G57" s="188"/>
      <c r="H57" s="188"/>
      <c r="I57" s="189"/>
      <c r="J57" s="187"/>
      <c r="K57" s="188"/>
      <c r="L57" s="188"/>
      <c r="M57" s="189"/>
      <c r="N57" s="187"/>
      <c r="O57" s="188"/>
      <c r="P57" s="188"/>
      <c r="Q57" s="189"/>
      <c r="R57" s="187"/>
      <c r="S57" s="188"/>
      <c r="T57" s="188"/>
      <c r="U57" s="189"/>
      <c r="V57" s="187"/>
      <c r="W57" s="188"/>
      <c r="X57" s="188"/>
      <c r="Y57" s="189"/>
      <c r="Z57" s="187"/>
      <c r="AA57" s="188"/>
      <c r="AB57" s="188"/>
      <c r="AC57" s="189"/>
      <c r="AD57" s="187"/>
      <c r="AE57" s="188"/>
      <c r="AF57" s="188"/>
      <c r="AG57" s="189"/>
      <c r="AH57" s="187"/>
      <c r="AI57" s="188"/>
      <c r="AJ57" s="188"/>
      <c r="AK57" s="189"/>
      <c r="AL57" s="187"/>
      <c r="AM57" s="188"/>
      <c r="AN57" s="188"/>
      <c r="AO57" s="189"/>
      <c r="AP57" s="187"/>
      <c r="AQ57" s="188"/>
      <c r="AR57" s="188"/>
      <c r="AS57" s="189"/>
      <c r="AT57" s="187"/>
      <c r="AU57" s="188"/>
      <c r="AV57" s="188"/>
      <c r="AW57" s="189"/>
      <c r="AX57" s="187"/>
      <c r="AY57" s="188"/>
      <c r="AZ57" s="188"/>
      <c r="BA57" s="189"/>
      <c r="BB57" s="187"/>
      <c r="BC57" s="188"/>
      <c r="BD57" s="188"/>
      <c r="BE57" s="189"/>
      <c r="BF57" s="187"/>
      <c r="BG57" s="188"/>
      <c r="BH57" s="188"/>
      <c r="BI57" s="189"/>
      <c r="BJ57" s="187"/>
      <c r="BK57" s="188"/>
      <c r="BL57" s="188"/>
      <c r="BM57" s="189"/>
      <c r="BN57" s="187"/>
      <c r="BO57" s="188"/>
      <c r="BP57" s="188"/>
      <c r="BQ57" s="189"/>
      <c r="BR57" s="187"/>
      <c r="BS57" s="188"/>
      <c r="BT57" s="188"/>
      <c r="BU57" s="189"/>
      <c r="BV57" s="187"/>
      <c r="BW57" s="188"/>
      <c r="BX57" s="188"/>
      <c r="BY57" s="189"/>
      <c r="BZ57" s="384"/>
      <c r="CA57" s="385"/>
      <c r="CB57" s="385"/>
      <c r="CC57" s="386"/>
      <c r="CD57" s="42"/>
      <c r="CE57" s="42"/>
      <c r="CF57" s="42"/>
      <c r="CG57" s="42"/>
      <c r="CH57" s="42"/>
      <c r="CI57" s="42"/>
      <c r="CJ57" s="42"/>
      <c r="CK57" s="42"/>
      <c r="CL57" s="42"/>
      <c r="CM57" s="42"/>
      <c r="CN57" s="42"/>
      <c r="CO57" s="42"/>
      <c r="CP57" s="42"/>
      <c r="CQ57" s="42"/>
      <c r="CR57" s="42"/>
      <c r="CS57" s="42"/>
    </row>
    <row r="58" spans="1:97" ht="15" x14ac:dyDescent="0.5">
      <c r="A58" s="186" t="s">
        <v>61</v>
      </c>
      <c r="B58" s="190"/>
      <c r="C58" s="191"/>
      <c r="D58" s="191"/>
      <c r="E58" s="192"/>
      <c r="F58" s="190"/>
      <c r="G58" s="191"/>
      <c r="H58" s="191"/>
      <c r="I58" s="192"/>
      <c r="J58" s="190"/>
      <c r="K58" s="191"/>
      <c r="L58" s="191"/>
      <c r="M58" s="192"/>
      <c r="N58" s="190"/>
      <c r="O58" s="191"/>
      <c r="P58" s="191"/>
      <c r="Q58" s="192"/>
      <c r="R58" s="190"/>
      <c r="S58" s="191"/>
      <c r="T58" s="191"/>
      <c r="U58" s="192"/>
      <c r="V58" s="190"/>
      <c r="W58" s="191"/>
      <c r="X58" s="191"/>
      <c r="Y58" s="192"/>
      <c r="Z58" s="190"/>
      <c r="AA58" s="191"/>
      <c r="AB58" s="191"/>
      <c r="AC58" s="192"/>
      <c r="AD58" s="190"/>
      <c r="AE58" s="191"/>
      <c r="AF58" s="191"/>
      <c r="AG58" s="192"/>
      <c r="AH58" s="190"/>
      <c r="AI58" s="191"/>
      <c r="AJ58" s="191"/>
      <c r="AK58" s="192"/>
      <c r="AL58" s="190"/>
      <c r="AM58" s="191"/>
      <c r="AN58" s="191"/>
      <c r="AO58" s="192"/>
      <c r="AP58" s="190"/>
      <c r="AQ58" s="191"/>
      <c r="AR58" s="191"/>
      <c r="AS58" s="192"/>
      <c r="AT58" s="190"/>
      <c r="AU58" s="191"/>
      <c r="AV58" s="191"/>
      <c r="AW58" s="192"/>
      <c r="AX58" s="190"/>
      <c r="AY58" s="191"/>
      <c r="AZ58" s="191"/>
      <c r="BA58" s="192"/>
      <c r="BB58" s="190"/>
      <c r="BC58" s="191"/>
      <c r="BD58" s="191"/>
      <c r="BE58" s="192"/>
      <c r="BF58" s="190"/>
      <c r="BG58" s="191"/>
      <c r="BH58" s="191"/>
      <c r="BI58" s="192"/>
      <c r="BJ58" s="190"/>
      <c r="BK58" s="191"/>
      <c r="BL58" s="191"/>
      <c r="BM58" s="192"/>
      <c r="BN58" s="190"/>
      <c r="BO58" s="191"/>
      <c r="BP58" s="191"/>
      <c r="BQ58" s="192"/>
      <c r="BR58" s="190"/>
      <c r="BS58" s="191"/>
      <c r="BT58" s="191"/>
      <c r="BU58" s="192"/>
      <c r="BV58" s="190"/>
      <c r="BW58" s="191"/>
      <c r="BX58" s="191"/>
      <c r="BY58" s="192"/>
      <c r="BZ58" s="387"/>
      <c r="CA58" s="388"/>
      <c r="CB58" s="388"/>
      <c r="CC58" s="389"/>
      <c r="CD58" s="42"/>
      <c r="CE58" s="42"/>
      <c r="CF58" s="42"/>
      <c r="CG58" s="42"/>
      <c r="CH58" s="42"/>
      <c r="CI58" s="42"/>
      <c r="CJ58" s="42"/>
      <c r="CK58" s="42"/>
      <c r="CL58" s="42"/>
      <c r="CM58" s="42"/>
      <c r="CN58" s="42"/>
      <c r="CO58" s="42"/>
      <c r="CP58" s="42"/>
      <c r="CQ58" s="42"/>
      <c r="CR58" s="42"/>
      <c r="CS58" s="42"/>
    </row>
    <row r="59" spans="1:97" ht="15.3" thickBot="1" x14ac:dyDescent="0.55000000000000004">
      <c r="A59" s="193" t="s">
        <v>192</v>
      </c>
      <c r="B59" s="194"/>
      <c r="C59" s="195"/>
      <c r="D59" s="195"/>
      <c r="E59" s="196"/>
      <c r="F59" s="194"/>
      <c r="G59" s="195"/>
      <c r="H59" s="195"/>
      <c r="I59" s="196"/>
      <c r="J59" s="194"/>
      <c r="K59" s="195"/>
      <c r="L59" s="195"/>
      <c r="M59" s="196"/>
      <c r="N59" s="194"/>
      <c r="O59" s="195"/>
      <c r="P59" s="195"/>
      <c r="Q59" s="196"/>
      <c r="R59" s="194"/>
      <c r="S59" s="195"/>
      <c r="T59" s="195"/>
      <c r="U59" s="196"/>
      <c r="V59" s="194"/>
      <c r="W59" s="195"/>
      <c r="X59" s="195"/>
      <c r="Y59" s="196"/>
      <c r="Z59" s="194"/>
      <c r="AA59" s="195"/>
      <c r="AB59" s="195"/>
      <c r="AC59" s="196"/>
      <c r="AD59" s="194"/>
      <c r="AE59" s="195"/>
      <c r="AF59" s="195"/>
      <c r="AG59" s="196"/>
      <c r="AH59" s="194"/>
      <c r="AI59" s="195"/>
      <c r="AJ59" s="195"/>
      <c r="AK59" s="196"/>
      <c r="AL59" s="194"/>
      <c r="AM59" s="195"/>
      <c r="AN59" s="195"/>
      <c r="AO59" s="196"/>
      <c r="AP59" s="194"/>
      <c r="AQ59" s="195"/>
      <c r="AR59" s="195"/>
      <c r="AS59" s="196"/>
      <c r="AT59" s="194"/>
      <c r="AU59" s="195"/>
      <c r="AV59" s="195"/>
      <c r="AW59" s="196"/>
      <c r="AX59" s="194"/>
      <c r="AY59" s="195"/>
      <c r="AZ59" s="195"/>
      <c r="BA59" s="196"/>
      <c r="BB59" s="194"/>
      <c r="BC59" s="195"/>
      <c r="BD59" s="195"/>
      <c r="BE59" s="196"/>
      <c r="BF59" s="194"/>
      <c r="BG59" s="195"/>
      <c r="BH59" s="195"/>
      <c r="BI59" s="196"/>
      <c r="BJ59" s="194"/>
      <c r="BK59" s="195"/>
      <c r="BL59" s="195"/>
      <c r="BM59" s="196"/>
      <c r="BN59" s="194"/>
      <c r="BO59" s="195"/>
      <c r="BP59" s="195"/>
      <c r="BQ59" s="196"/>
      <c r="BR59" s="194"/>
      <c r="BS59" s="195"/>
      <c r="BT59" s="195"/>
      <c r="BU59" s="196"/>
      <c r="BV59" s="194"/>
      <c r="BW59" s="195"/>
      <c r="BX59" s="195"/>
      <c r="BY59" s="196"/>
      <c r="BZ59" s="390"/>
      <c r="CA59" s="391"/>
      <c r="CB59" s="391"/>
      <c r="CC59" s="392"/>
      <c r="CD59" s="42"/>
      <c r="CE59" s="42"/>
      <c r="CF59" s="42"/>
      <c r="CG59" s="42"/>
      <c r="CH59" s="42"/>
      <c r="CI59" s="42"/>
      <c r="CJ59" s="42"/>
      <c r="CK59" s="42"/>
      <c r="CL59" s="42"/>
      <c r="CM59" s="42"/>
      <c r="CN59" s="42"/>
      <c r="CO59" s="42"/>
      <c r="CP59" s="42"/>
      <c r="CQ59" s="42"/>
      <c r="CR59" s="42"/>
      <c r="CS59" s="42"/>
    </row>
    <row r="60" spans="1:97" ht="15" x14ac:dyDescent="0.5">
      <c r="A60" s="197"/>
      <c r="B60" s="198"/>
      <c r="C60" s="198"/>
      <c r="D60" s="198"/>
      <c r="E60" s="83"/>
      <c r="F60" s="83"/>
      <c r="G60" s="83"/>
      <c r="H60" s="42"/>
      <c r="I60" s="42"/>
      <c r="J60" s="42"/>
      <c r="K60" s="42"/>
      <c r="L60" s="42"/>
      <c r="M60" s="42"/>
      <c r="N60" s="42"/>
      <c r="O60" s="42"/>
      <c r="P60" s="42"/>
      <c r="Q60" s="42"/>
      <c r="R60" s="42"/>
      <c r="S60" s="42"/>
      <c r="T60" s="42"/>
      <c r="U60" s="42"/>
      <c r="V60" s="42"/>
      <c r="W60" s="42"/>
      <c r="X60" s="42"/>
      <c r="Y60" s="42"/>
      <c r="Z60" s="42"/>
      <c r="AA60" s="42"/>
      <c r="AB60" s="42"/>
      <c r="AC60" s="42"/>
      <c r="AD60" s="199"/>
      <c r="AE60" s="199"/>
      <c r="AF60" s="199"/>
      <c r="AG60" s="199"/>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row>
    <row r="61" spans="1:97" ht="15.3" thickBot="1" x14ac:dyDescent="0.55000000000000004">
      <c r="A61" s="197"/>
      <c r="B61" s="198"/>
      <c r="C61" s="198"/>
      <c r="D61" s="198"/>
      <c r="E61" s="83"/>
      <c r="F61" s="83"/>
      <c r="G61" s="83"/>
      <c r="H61" s="42"/>
      <c r="I61" s="42"/>
      <c r="J61" s="42"/>
      <c r="K61" s="42"/>
      <c r="L61" s="42"/>
      <c r="M61" s="42"/>
      <c r="N61" s="42"/>
      <c r="O61" s="42"/>
      <c r="P61" s="42"/>
      <c r="Q61" s="42"/>
      <c r="R61" s="42"/>
      <c r="S61" s="42"/>
      <c r="T61" s="42"/>
      <c r="U61" s="42"/>
      <c r="V61" s="42"/>
      <c r="W61" s="42"/>
      <c r="X61" s="42"/>
      <c r="Y61" s="42"/>
      <c r="Z61" s="42"/>
      <c r="AA61" s="42"/>
      <c r="AB61" s="42"/>
      <c r="AC61" s="42"/>
      <c r="AD61" s="199"/>
      <c r="AE61" s="199"/>
      <c r="AF61" s="199"/>
      <c r="AG61" s="199"/>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row>
    <row r="62" spans="1:97" ht="15" x14ac:dyDescent="0.5">
      <c r="A62" s="197"/>
      <c r="B62" s="180"/>
      <c r="C62" s="181"/>
      <c r="D62" s="182">
        <v>1</v>
      </c>
      <c r="E62" s="183"/>
      <c r="F62" s="180"/>
      <c r="G62" s="181"/>
      <c r="H62" s="182">
        <v>2</v>
      </c>
      <c r="I62" s="183"/>
      <c r="J62" s="180"/>
      <c r="K62" s="181"/>
      <c r="L62" s="182">
        <v>3</v>
      </c>
      <c r="M62" s="183"/>
      <c r="N62" s="180"/>
      <c r="O62" s="181"/>
      <c r="P62" s="182">
        <v>4</v>
      </c>
      <c r="Q62" s="183"/>
      <c r="R62" s="180"/>
      <c r="S62" s="181"/>
      <c r="T62" s="182">
        <v>5</v>
      </c>
      <c r="U62" s="183"/>
      <c r="V62" s="180"/>
      <c r="W62" s="181"/>
      <c r="X62" s="182">
        <v>6</v>
      </c>
      <c r="Y62" s="183"/>
      <c r="Z62" s="180"/>
      <c r="AA62" s="181"/>
      <c r="AB62" s="182">
        <v>7</v>
      </c>
      <c r="AC62" s="183"/>
      <c r="AD62" s="180"/>
      <c r="AE62" s="181"/>
      <c r="AF62" s="200">
        <v>8</v>
      </c>
      <c r="AG62" s="183"/>
      <c r="AH62" s="180"/>
      <c r="AI62" s="181"/>
      <c r="AJ62" s="200">
        <v>9</v>
      </c>
      <c r="AK62" s="183"/>
      <c r="AL62" s="180"/>
      <c r="AM62" s="181"/>
      <c r="AN62" s="200">
        <v>10</v>
      </c>
      <c r="AO62" s="183"/>
      <c r="AP62" s="180"/>
      <c r="AQ62" s="181"/>
      <c r="AR62" s="200">
        <v>11</v>
      </c>
      <c r="AS62" s="183"/>
      <c r="AT62" s="180"/>
      <c r="AU62" s="181"/>
      <c r="AV62" s="200">
        <v>12</v>
      </c>
      <c r="AW62" s="183"/>
      <c r="AX62" s="180"/>
      <c r="AY62" s="181"/>
      <c r="AZ62" s="200">
        <v>13</v>
      </c>
      <c r="BA62" s="183"/>
      <c r="BB62" s="180"/>
      <c r="BC62" s="181"/>
      <c r="BD62" s="200">
        <v>14</v>
      </c>
      <c r="BE62" s="183"/>
      <c r="BF62" s="180"/>
      <c r="BG62" s="181"/>
      <c r="BH62" s="200">
        <v>15</v>
      </c>
      <c r="BI62" s="183"/>
      <c r="BJ62" s="180"/>
      <c r="BK62" s="181"/>
      <c r="BL62" s="200">
        <v>16</v>
      </c>
      <c r="BM62" s="183"/>
      <c r="BN62" s="180"/>
      <c r="BO62" s="181"/>
      <c r="BP62" s="200">
        <v>17</v>
      </c>
      <c r="BQ62" s="183"/>
      <c r="BR62" s="180"/>
      <c r="BS62" s="181"/>
      <c r="BT62" s="200">
        <v>18</v>
      </c>
      <c r="BU62" s="183"/>
      <c r="BV62" s="180"/>
      <c r="BW62" s="181"/>
      <c r="BX62" s="200">
        <v>19</v>
      </c>
      <c r="BY62" s="183"/>
      <c r="BZ62" s="180"/>
      <c r="CA62" s="201" t="s">
        <v>418</v>
      </c>
      <c r="CB62" s="200"/>
      <c r="CC62" s="183"/>
      <c r="CD62" s="42"/>
      <c r="CE62" s="42"/>
      <c r="CF62" s="42"/>
      <c r="CG62" s="42"/>
      <c r="CH62" s="42"/>
      <c r="CI62" s="42"/>
      <c r="CJ62" s="42"/>
      <c r="CK62" s="42"/>
      <c r="CL62" s="42"/>
      <c r="CM62" s="42"/>
      <c r="CN62" s="42"/>
      <c r="CO62" s="42"/>
      <c r="CP62" s="42"/>
      <c r="CQ62" s="42"/>
      <c r="CR62" s="42"/>
      <c r="CS62" s="42"/>
    </row>
    <row r="63" spans="1:97" ht="15" x14ac:dyDescent="0.5">
      <c r="A63" s="202" t="s">
        <v>227</v>
      </c>
      <c r="B63" s="264" t="str">
        <f>TEXT($C$41,"MM/YYY")&amp;" - "&amp;TEXT($D$41,"MM/YYYY")</f>
        <v>01/2018 - 12/2018</v>
      </c>
      <c r="C63" s="265" t="str">
        <f>TEXT($C$42,"MM/YYY")&amp;" - "&amp;TEXT($D$42,"MM/YYYY")</f>
        <v>01/2019 - 12/2019</v>
      </c>
      <c r="D63" s="265" t="str">
        <f>TEXT($C$43,"MM/YYY")&amp;" - "&amp;TEXT($D$43,"MM/YYYY")</f>
        <v>01/2020 - 12/2020</v>
      </c>
      <c r="E63" s="266" t="str">
        <f>TEXT($C$44,"MM/YYY")&amp;" - "&amp;TEXT($D$44,"MM/YYYY")</f>
        <v>01/2021 - 12/2021</v>
      </c>
      <c r="F63" s="264" t="str">
        <f>TEXT($C$41,"MM/YYY")&amp;" - "&amp;TEXT($D$41,"MM/YYYY")</f>
        <v>01/2018 - 12/2018</v>
      </c>
      <c r="G63" s="265" t="str">
        <f>TEXT($C$42,"MM/YYY")&amp;" - "&amp;TEXT($D$42,"MM/YYYY")</f>
        <v>01/2019 - 12/2019</v>
      </c>
      <c r="H63" s="265" t="str">
        <f>TEXT($C$43,"MM/YYY")&amp;" - "&amp;TEXT($D$43,"MM/YYYY")</f>
        <v>01/2020 - 12/2020</v>
      </c>
      <c r="I63" s="266" t="str">
        <f>TEXT($C$44,"MM/YYY")&amp;" - "&amp;TEXT($D$44,"MM/YYYY")</f>
        <v>01/2021 - 12/2021</v>
      </c>
      <c r="J63" s="264" t="str">
        <f>TEXT($C$41,"MM/YYY")&amp;" - "&amp;TEXT($D$41,"MM/YYYY")</f>
        <v>01/2018 - 12/2018</v>
      </c>
      <c r="K63" s="265" t="str">
        <f>TEXT($C$42,"MM/YYY")&amp;" - "&amp;TEXT($D$42,"MM/YYYY")</f>
        <v>01/2019 - 12/2019</v>
      </c>
      <c r="L63" s="265" t="str">
        <f>TEXT($C$43,"MM/YYY")&amp;" - "&amp;TEXT($D$43,"MM/YYYY")</f>
        <v>01/2020 - 12/2020</v>
      </c>
      <c r="M63" s="266" t="str">
        <f>TEXT($C$44,"MM/YYY")&amp;" - "&amp;TEXT($D$44,"MM/YYYY")</f>
        <v>01/2021 - 12/2021</v>
      </c>
      <c r="N63" s="264" t="str">
        <f>TEXT($C$41,"MM/YYY")&amp;" - "&amp;TEXT($D$41,"MM/YYYY")</f>
        <v>01/2018 - 12/2018</v>
      </c>
      <c r="O63" s="265" t="str">
        <f>TEXT($C$42,"MM/YYY")&amp;" - "&amp;TEXT($D$42,"MM/YYYY")</f>
        <v>01/2019 - 12/2019</v>
      </c>
      <c r="P63" s="265" t="str">
        <f>TEXT($C$43,"MM/YYY")&amp;" - "&amp;TEXT($D$43,"MM/YYYY")</f>
        <v>01/2020 - 12/2020</v>
      </c>
      <c r="Q63" s="266" t="str">
        <f>TEXT($C$44,"MM/YYY")&amp;" - "&amp;TEXT($D$44,"MM/YYYY")</f>
        <v>01/2021 - 12/2021</v>
      </c>
      <c r="R63" s="264" t="str">
        <f>TEXT($C$41,"MM/YYY")&amp;" - "&amp;TEXT($D$41,"MM/YYYY")</f>
        <v>01/2018 - 12/2018</v>
      </c>
      <c r="S63" s="265" t="str">
        <f>TEXT($C$42,"MM/YYY")&amp;" - "&amp;TEXT($D$42,"MM/YYYY")</f>
        <v>01/2019 - 12/2019</v>
      </c>
      <c r="T63" s="265" t="str">
        <f>TEXT($C$43,"MM/YYY")&amp;" - "&amp;TEXT($D$43,"MM/YYYY")</f>
        <v>01/2020 - 12/2020</v>
      </c>
      <c r="U63" s="266" t="str">
        <f>TEXT($C$44,"MM/YYY")&amp;" - "&amp;TEXT($D$44,"MM/YYYY")</f>
        <v>01/2021 - 12/2021</v>
      </c>
      <c r="V63" s="264" t="str">
        <f>TEXT($C$41,"MM/YYY")&amp;" - "&amp;TEXT($D$41,"MM/YYYY")</f>
        <v>01/2018 - 12/2018</v>
      </c>
      <c r="W63" s="265" t="str">
        <f>TEXT($C$42,"MM/YYY")&amp;" - "&amp;TEXT($D$42,"MM/YYYY")</f>
        <v>01/2019 - 12/2019</v>
      </c>
      <c r="X63" s="265" t="str">
        <f>TEXT($C$43,"MM/YYY")&amp;" - "&amp;TEXT($D$43,"MM/YYYY")</f>
        <v>01/2020 - 12/2020</v>
      </c>
      <c r="Y63" s="266" t="str">
        <f>TEXT($C$44,"MM/YYY")&amp;" - "&amp;TEXT($D$44,"MM/YYYY")</f>
        <v>01/2021 - 12/2021</v>
      </c>
      <c r="Z63" s="264" t="str">
        <f>TEXT($C$41,"MM/YYY")&amp;" - "&amp;TEXT($D$41,"MM/YYYY")</f>
        <v>01/2018 - 12/2018</v>
      </c>
      <c r="AA63" s="265" t="str">
        <f>TEXT($C$42,"MM/YYY")&amp;" - "&amp;TEXT($D$42,"MM/YYYY")</f>
        <v>01/2019 - 12/2019</v>
      </c>
      <c r="AB63" s="265" t="str">
        <f>TEXT($C$43,"MM/YYY")&amp;" - "&amp;TEXT($D$43,"MM/YYYY")</f>
        <v>01/2020 - 12/2020</v>
      </c>
      <c r="AC63" s="266" t="str">
        <f>TEXT($C$44,"MM/YYY")&amp;" - "&amp;TEXT($D$44,"MM/YYYY")</f>
        <v>01/2021 - 12/2021</v>
      </c>
      <c r="AD63" s="264" t="str">
        <f>TEXT($C$41,"MM/YYY")&amp;" - "&amp;TEXT($D$41,"MM/YYYY")</f>
        <v>01/2018 - 12/2018</v>
      </c>
      <c r="AE63" s="265" t="str">
        <f>TEXT($C$42,"MM/YYY")&amp;" - "&amp;TEXT($D$42,"MM/YYYY")</f>
        <v>01/2019 - 12/2019</v>
      </c>
      <c r="AF63" s="265" t="str">
        <f>TEXT($C$43,"MM/YYY")&amp;" - "&amp;TEXT($D$43,"MM/YYYY")</f>
        <v>01/2020 - 12/2020</v>
      </c>
      <c r="AG63" s="266" t="str">
        <f>TEXT($C$44,"MM/YYY")&amp;" - "&amp;TEXT($D$44,"MM/YYYY")</f>
        <v>01/2021 - 12/2021</v>
      </c>
      <c r="AH63" s="264" t="str">
        <f>TEXT($C$41,"MM/YYY")&amp;" - "&amp;TEXT($D$41,"MM/YYYY")</f>
        <v>01/2018 - 12/2018</v>
      </c>
      <c r="AI63" s="265" t="str">
        <f>TEXT($C$42,"MM/YYY")&amp;" - "&amp;TEXT($D$42,"MM/YYYY")</f>
        <v>01/2019 - 12/2019</v>
      </c>
      <c r="AJ63" s="265" t="str">
        <f>TEXT($C$43,"MM/YYY")&amp;" - "&amp;TEXT($D$43,"MM/YYYY")</f>
        <v>01/2020 - 12/2020</v>
      </c>
      <c r="AK63" s="266" t="str">
        <f>TEXT($C$44,"MM/YYY")&amp;" - "&amp;TEXT($D$44,"MM/YYYY")</f>
        <v>01/2021 - 12/2021</v>
      </c>
      <c r="AL63" s="264" t="str">
        <f>TEXT($C$41,"MM/YYY")&amp;" - "&amp;TEXT($D$41,"MM/YYYY")</f>
        <v>01/2018 - 12/2018</v>
      </c>
      <c r="AM63" s="265" t="str">
        <f>TEXT($C$42,"MM/YYY")&amp;" - "&amp;TEXT($D$42,"MM/YYYY")</f>
        <v>01/2019 - 12/2019</v>
      </c>
      <c r="AN63" s="265" t="str">
        <f>TEXT($C$43,"MM/YYY")&amp;" - "&amp;TEXT($D$43,"MM/YYYY")</f>
        <v>01/2020 - 12/2020</v>
      </c>
      <c r="AO63" s="266" t="str">
        <f>TEXT($C$44,"MM/YYY")&amp;" - "&amp;TEXT($D$44,"MM/YYYY")</f>
        <v>01/2021 - 12/2021</v>
      </c>
      <c r="AP63" s="264" t="str">
        <f>TEXT($C$41,"MM/YYY")&amp;" - "&amp;TEXT($D$41,"MM/YYYY")</f>
        <v>01/2018 - 12/2018</v>
      </c>
      <c r="AQ63" s="265" t="str">
        <f>TEXT($C$42,"MM/YYY")&amp;" - "&amp;TEXT($D$42,"MM/YYYY")</f>
        <v>01/2019 - 12/2019</v>
      </c>
      <c r="AR63" s="265" t="str">
        <f>TEXT($C$43,"MM/YYY")&amp;" - "&amp;TEXT($D$43,"MM/YYYY")</f>
        <v>01/2020 - 12/2020</v>
      </c>
      <c r="AS63" s="266" t="str">
        <f>TEXT($C$44,"MM/YYY")&amp;" - "&amp;TEXT($D$44,"MM/YYYY")</f>
        <v>01/2021 - 12/2021</v>
      </c>
      <c r="AT63" s="264" t="str">
        <f>TEXT($C$41,"MM/YYY")&amp;" - "&amp;TEXT($D$41,"MM/YYYY")</f>
        <v>01/2018 - 12/2018</v>
      </c>
      <c r="AU63" s="265" t="str">
        <f>TEXT($C$42,"MM/YYY")&amp;" - "&amp;TEXT($D$42,"MM/YYYY")</f>
        <v>01/2019 - 12/2019</v>
      </c>
      <c r="AV63" s="265" t="str">
        <f>TEXT($C$43,"MM/YYY")&amp;" - "&amp;TEXT($D$43,"MM/YYYY")</f>
        <v>01/2020 - 12/2020</v>
      </c>
      <c r="AW63" s="266" t="str">
        <f>TEXT($C$44,"MM/YYY")&amp;" - "&amp;TEXT($D$44,"MM/YYYY")</f>
        <v>01/2021 - 12/2021</v>
      </c>
      <c r="AX63" s="264" t="str">
        <f>TEXT($C$41,"MM/YYY")&amp;" - "&amp;TEXT($D$41,"MM/YYYY")</f>
        <v>01/2018 - 12/2018</v>
      </c>
      <c r="AY63" s="265" t="str">
        <f>TEXT($C$42,"MM/YYY")&amp;" - "&amp;TEXT($D$42,"MM/YYYY")</f>
        <v>01/2019 - 12/2019</v>
      </c>
      <c r="AZ63" s="265" t="str">
        <f>TEXT($C$43,"MM/YYY")&amp;" - "&amp;TEXT($D$43,"MM/YYYY")</f>
        <v>01/2020 - 12/2020</v>
      </c>
      <c r="BA63" s="266" t="str">
        <f>TEXT($C$44,"MM/YYY")&amp;" - "&amp;TEXT($D$44,"MM/YYYY")</f>
        <v>01/2021 - 12/2021</v>
      </c>
      <c r="BB63" s="264" t="str">
        <f>TEXT($C$41,"MM/YYY")&amp;" - "&amp;TEXT($D$41,"MM/YYYY")</f>
        <v>01/2018 - 12/2018</v>
      </c>
      <c r="BC63" s="265" t="str">
        <f>TEXT($C$42,"MM/YYY")&amp;" - "&amp;TEXT($D$42,"MM/YYYY")</f>
        <v>01/2019 - 12/2019</v>
      </c>
      <c r="BD63" s="265" t="str">
        <f>TEXT($C$43,"MM/YYY")&amp;" - "&amp;TEXT($D$43,"MM/YYYY")</f>
        <v>01/2020 - 12/2020</v>
      </c>
      <c r="BE63" s="266" t="str">
        <f>TEXT($C$44,"MM/YYY")&amp;" - "&amp;TEXT($D$44,"MM/YYYY")</f>
        <v>01/2021 - 12/2021</v>
      </c>
      <c r="BF63" s="264" t="str">
        <f>TEXT($C$41,"MM/YYY")&amp;" - "&amp;TEXT($D$41,"MM/YYYY")</f>
        <v>01/2018 - 12/2018</v>
      </c>
      <c r="BG63" s="265" t="str">
        <f>TEXT($C$42,"MM/YYY")&amp;" - "&amp;TEXT($D$42,"MM/YYYY")</f>
        <v>01/2019 - 12/2019</v>
      </c>
      <c r="BH63" s="265" t="str">
        <f>TEXT($C$43,"MM/YYY")&amp;" - "&amp;TEXT($D$43,"MM/YYYY")</f>
        <v>01/2020 - 12/2020</v>
      </c>
      <c r="BI63" s="266" t="str">
        <f>TEXT($C$44,"MM/YYY")&amp;" - "&amp;TEXT($D$44,"MM/YYYY")</f>
        <v>01/2021 - 12/2021</v>
      </c>
      <c r="BJ63" s="264" t="str">
        <f>TEXT($C$41,"MM/YYY")&amp;" - "&amp;TEXT($D$41,"MM/YYYY")</f>
        <v>01/2018 - 12/2018</v>
      </c>
      <c r="BK63" s="265" t="str">
        <f>TEXT($C$42,"MM/YYY")&amp;" - "&amp;TEXT($D$42,"MM/YYYY")</f>
        <v>01/2019 - 12/2019</v>
      </c>
      <c r="BL63" s="265" t="str">
        <f>TEXT($C$43,"MM/YYY")&amp;" - "&amp;TEXT($D$43,"MM/YYYY")</f>
        <v>01/2020 - 12/2020</v>
      </c>
      <c r="BM63" s="266" t="str">
        <f>TEXT($C$44,"MM/YYY")&amp;" - "&amp;TEXT($D$44,"MM/YYYY")</f>
        <v>01/2021 - 12/2021</v>
      </c>
      <c r="BN63" s="264" t="str">
        <f>TEXT($C$41,"MM/YYY")&amp;" - "&amp;TEXT($D$41,"MM/YYYY")</f>
        <v>01/2018 - 12/2018</v>
      </c>
      <c r="BO63" s="265" t="str">
        <f>TEXT($C$42,"MM/YYY")&amp;" - "&amp;TEXT($D$42,"MM/YYYY")</f>
        <v>01/2019 - 12/2019</v>
      </c>
      <c r="BP63" s="265" t="str">
        <f>TEXT($C$43,"MM/YYY")&amp;" - "&amp;TEXT($D$43,"MM/YYYY")</f>
        <v>01/2020 - 12/2020</v>
      </c>
      <c r="BQ63" s="266" t="str">
        <f>TEXT($C$44,"MM/YYY")&amp;" - "&amp;TEXT($D$44,"MM/YYYY")</f>
        <v>01/2021 - 12/2021</v>
      </c>
      <c r="BR63" s="264" t="str">
        <f>TEXT($C$41,"MM/YYY")&amp;" - "&amp;TEXT($D$41,"MM/YYYY")</f>
        <v>01/2018 - 12/2018</v>
      </c>
      <c r="BS63" s="265" t="str">
        <f>TEXT($C$42,"MM/YYY")&amp;" - "&amp;TEXT($D$42,"MM/YYYY")</f>
        <v>01/2019 - 12/2019</v>
      </c>
      <c r="BT63" s="265" t="str">
        <f>TEXT($C$43,"MM/YYY")&amp;" - "&amp;TEXT($D$43,"MM/YYYY")</f>
        <v>01/2020 - 12/2020</v>
      </c>
      <c r="BU63" s="266" t="str">
        <f>TEXT($C$44,"MM/YYY")&amp;" - "&amp;TEXT($D$44,"MM/YYYY")</f>
        <v>01/2021 - 12/2021</v>
      </c>
      <c r="BV63" s="264" t="str">
        <f>TEXT($C$41,"MM/YYY")&amp;" - "&amp;TEXT($D$41,"MM/YYYY")</f>
        <v>01/2018 - 12/2018</v>
      </c>
      <c r="BW63" s="265" t="str">
        <f>TEXT($C$42,"MM/YYY")&amp;" - "&amp;TEXT($D$42,"MM/YYYY")</f>
        <v>01/2019 - 12/2019</v>
      </c>
      <c r="BX63" s="265" t="str">
        <f>TEXT($C$43,"MM/YYY")&amp;" - "&amp;TEXT($D$43,"MM/YYYY")</f>
        <v>01/2020 - 12/2020</v>
      </c>
      <c r="BY63" s="266" t="str">
        <f>TEXT($C$44,"MM/YYY")&amp;" - "&amp;TEXT($D$44,"MM/YYYY")</f>
        <v>01/2021 - 12/2021</v>
      </c>
      <c r="BZ63" s="264" t="str">
        <f>TEXT($C$41,"MM/YYY")&amp;" - "&amp;TEXT($D$41,"MM/YYYY")</f>
        <v>01/2018 - 12/2018</v>
      </c>
      <c r="CA63" s="265" t="str">
        <f>TEXT($C$42,"MM/YYY")&amp;" - "&amp;TEXT($D$42,"MM/YYYY")</f>
        <v>01/2019 - 12/2019</v>
      </c>
      <c r="CB63" s="265" t="str">
        <f>TEXT($C$43,"MM/YYY")&amp;" - "&amp;TEXT($D$43,"MM/YYYY")</f>
        <v>01/2020 - 12/2020</v>
      </c>
      <c r="CC63" s="266" t="str">
        <f>TEXT($C$44,"MM/YYY")&amp;" - "&amp;TEXT($D$44,"MM/YYYY")</f>
        <v>01/2021 - 12/2021</v>
      </c>
      <c r="CD63" s="42"/>
      <c r="CE63" s="42"/>
      <c r="CF63" s="42"/>
      <c r="CG63" s="42"/>
      <c r="CH63" s="42"/>
      <c r="CI63" s="42"/>
      <c r="CJ63" s="42"/>
      <c r="CK63" s="42"/>
      <c r="CL63" s="42"/>
      <c r="CM63" s="42"/>
      <c r="CN63" s="42"/>
      <c r="CO63" s="42"/>
      <c r="CP63" s="42"/>
      <c r="CQ63" s="42"/>
      <c r="CR63" s="42"/>
      <c r="CS63" s="42"/>
    </row>
    <row r="64" spans="1:97" ht="15" x14ac:dyDescent="0.5">
      <c r="A64" s="203" t="s">
        <v>53</v>
      </c>
      <c r="B64" s="204"/>
      <c r="C64" s="205"/>
      <c r="D64" s="205"/>
      <c r="E64" s="206"/>
      <c r="F64" s="204"/>
      <c r="G64" s="205"/>
      <c r="H64" s="205"/>
      <c r="I64" s="206"/>
      <c r="J64" s="204"/>
      <c r="K64" s="205"/>
      <c r="L64" s="205"/>
      <c r="M64" s="206"/>
      <c r="N64" s="204"/>
      <c r="O64" s="205"/>
      <c r="P64" s="205"/>
      <c r="Q64" s="206"/>
      <c r="R64" s="204"/>
      <c r="S64" s="205"/>
      <c r="T64" s="205"/>
      <c r="U64" s="206"/>
      <c r="V64" s="204"/>
      <c r="W64" s="205"/>
      <c r="X64" s="205"/>
      <c r="Y64" s="206"/>
      <c r="Z64" s="204"/>
      <c r="AA64" s="205"/>
      <c r="AB64" s="205"/>
      <c r="AC64" s="206"/>
      <c r="AD64" s="207"/>
      <c r="AE64" s="208"/>
      <c r="AF64" s="208"/>
      <c r="AG64" s="209"/>
      <c r="AH64" s="207"/>
      <c r="AI64" s="208"/>
      <c r="AJ64" s="208"/>
      <c r="AK64" s="209"/>
      <c r="AL64" s="207"/>
      <c r="AM64" s="208"/>
      <c r="AN64" s="208"/>
      <c r="AO64" s="209"/>
      <c r="AP64" s="207"/>
      <c r="AQ64" s="208"/>
      <c r="AR64" s="208"/>
      <c r="AS64" s="209"/>
      <c r="AT64" s="207"/>
      <c r="AU64" s="208"/>
      <c r="AV64" s="208"/>
      <c r="AW64" s="209"/>
      <c r="AX64" s="207"/>
      <c r="AY64" s="208"/>
      <c r="AZ64" s="208"/>
      <c r="BA64" s="209"/>
      <c r="BB64" s="207"/>
      <c r="BC64" s="208"/>
      <c r="BD64" s="208"/>
      <c r="BE64" s="209"/>
      <c r="BF64" s="207"/>
      <c r="BG64" s="208"/>
      <c r="BH64" s="208"/>
      <c r="BI64" s="209"/>
      <c r="BJ64" s="207"/>
      <c r="BK64" s="208"/>
      <c r="BL64" s="208"/>
      <c r="BM64" s="209"/>
      <c r="BN64" s="207"/>
      <c r="BO64" s="208"/>
      <c r="BP64" s="208"/>
      <c r="BQ64" s="209"/>
      <c r="BR64" s="207"/>
      <c r="BS64" s="208"/>
      <c r="BT64" s="208"/>
      <c r="BU64" s="209"/>
      <c r="BV64" s="207"/>
      <c r="BW64" s="208"/>
      <c r="BX64" s="208"/>
      <c r="BY64" s="209"/>
      <c r="BZ64" s="207"/>
      <c r="CA64" s="208"/>
      <c r="CB64" s="208"/>
      <c r="CC64" s="209"/>
      <c r="CD64" s="42"/>
      <c r="CE64" s="42"/>
      <c r="CF64" s="42"/>
      <c r="CG64" s="42"/>
      <c r="CH64" s="42"/>
      <c r="CI64" s="42"/>
      <c r="CJ64" s="42"/>
      <c r="CK64" s="42"/>
      <c r="CL64" s="42"/>
      <c r="CM64" s="42"/>
      <c r="CN64" s="42"/>
      <c r="CO64" s="42"/>
      <c r="CP64" s="42"/>
      <c r="CQ64" s="42"/>
      <c r="CR64" s="42"/>
      <c r="CS64" s="42"/>
    </row>
    <row r="65" spans="1:97" ht="15" x14ac:dyDescent="0.5">
      <c r="A65" s="210" t="s">
        <v>54</v>
      </c>
      <c r="B65" s="204"/>
      <c r="C65" s="205"/>
      <c r="D65" s="205"/>
      <c r="E65" s="206"/>
      <c r="F65" s="204"/>
      <c r="G65" s="205"/>
      <c r="H65" s="205"/>
      <c r="I65" s="206"/>
      <c r="J65" s="204"/>
      <c r="K65" s="205"/>
      <c r="L65" s="205"/>
      <c r="M65" s="206"/>
      <c r="N65" s="204"/>
      <c r="O65" s="205"/>
      <c r="P65" s="205"/>
      <c r="Q65" s="206"/>
      <c r="R65" s="204"/>
      <c r="S65" s="205"/>
      <c r="T65" s="205"/>
      <c r="U65" s="206"/>
      <c r="V65" s="204"/>
      <c r="W65" s="205"/>
      <c r="X65" s="205"/>
      <c r="Y65" s="206"/>
      <c r="Z65" s="204"/>
      <c r="AA65" s="205"/>
      <c r="AB65" s="205"/>
      <c r="AC65" s="206"/>
      <c r="AD65" s="207"/>
      <c r="AE65" s="208"/>
      <c r="AF65" s="208"/>
      <c r="AG65" s="209"/>
      <c r="AH65" s="207"/>
      <c r="AI65" s="208"/>
      <c r="AJ65" s="208"/>
      <c r="AK65" s="209"/>
      <c r="AL65" s="207"/>
      <c r="AM65" s="208"/>
      <c r="AN65" s="208"/>
      <c r="AO65" s="209"/>
      <c r="AP65" s="207"/>
      <c r="AQ65" s="208"/>
      <c r="AR65" s="208"/>
      <c r="AS65" s="209"/>
      <c r="AT65" s="207"/>
      <c r="AU65" s="208"/>
      <c r="AV65" s="208"/>
      <c r="AW65" s="209"/>
      <c r="AX65" s="207"/>
      <c r="AY65" s="208"/>
      <c r="AZ65" s="208"/>
      <c r="BA65" s="209"/>
      <c r="BB65" s="207"/>
      <c r="BC65" s="208"/>
      <c r="BD65" s="208"/>
      <c r="BE65" s="209"/>
      <c r="BF65" s="207"/>
      <c r="BG65" s="208"/>
      <c r="BH65" s="208"/>
      <c r="BI65" s="209"/>
      <c r="BJ65" s="207"/>
      <c r="BK65" s="208"/>
      <c r="BL65" s="208"/>
      <c r="BM65" s="209"/>
      <c r="BN65" s="207"/>
      <c r="BO65" s="208"/>
      <c r="BP65" s="208"/>
      <c r="BQ65" s="209"/>
      <c r="BR65" s="207"/>
      <c r="BS65" s="208"/>
      <c r="BT65" s="208"/>
      <c r="BU65" s="209"/>
      <c r="BV65" s="207"/>
      <c r="BW65" s="208"/>
      <c r="BX65" s="208"/>
      <c r="BY65" s="209"/>
      <c r="BZ65" s="207"/>
      <c r="CA65" s="208"/>
      <c r="CB65" s="208"/>
      <c r="CC65" s="209"/>
      <c r="CD65" s="42"/>
      <c r="CE65" s="42"/>
      <c r="CF65" s="42"/>
      <c r="CG65" s="42"/>
      <c r="CH65" s="42"/>
      <c r="CI65" s="42"/>
      <c r="CJ65" s="42"/>
      <c r="CK65" s="42"/>
      <c r="CL65" s="42"/>
      <c r="CM65" s="42"/>
      <c r="CN65" s="42"/>
      <c r="CO65" s="42"/>
      <c r="CP65" s="42"/>
      <c r="CQ65" s="42"/>
      <c r="CR65" s="42"/>
      <c r="CS65" s="42"/>
    </row>
    <row r="66" spans="1:97" ht="17.100000000000001" customHeight="1" x14ac:dyDescent="0.5">
      <c r="A66" s="210" t="s">
        <v>80</v>
      </c>
      <c r="B66" s="204"/>
      <c r="C66" s="205"/>
      <c r="D66" s="205"/>
      <c r="E66" s="206"/>
      <c r="F66" s="204"/>
      <c r="G66" s="205"/>
      <c r="H66" s="205"/>
      <c r="I66" s="206"/>
      <c r="J66" s="204"/>
      <c r="K66" s="205"/>
      <c r="L66" s="205"/>
      <c r="M66" s="206"/>
      <c r="N66" s="204"/>
      <c r="O66" s="205"/>
      <c r="P66" s="205"/>
      <c r="Q66" s="206"/>
      <c r="R66" s="204"/>
      <c r="S66" s="205"/>
      <c r="T66" s="205"/>
      <c r="U66" s="206"/>
      <c r="V66" s="204"/>
      <c r="W66" s="205"/>
      <c r="X66" s="205"/>
      <c r="Y66" s="206"/>
      <c r="Z66" s="204"/>
      <c r="AA66" s="205"/>
      <c r="AB66" s="205"/>
      <c r="AC66" s="206"/>
      <c r="AD66" s="207"/>
      <c r="AE66" s="208"/>
      <c r="AF66" s="208"/>
      <c r="AG66" s="209"/>
      <c r="AH66" s="207"/>
      <c r="AI66" s="208"/>
      <c r="AJ66" s="208"/>
      <c r="AK66" s="209"/>
      <c r="AL66" s="207"/>
      <c r="AM66" s="208"/>
      <c r="AN66" s="208"/>
      <c r="AO66" s="209"/>
      <c r="AP66" s="207"/>
      <c r="AQ66" s="208"/>
      <c r="AR66" s="208"/>
      <c r="AS66" s="209"/>
      <c r="AT66" s="207"/>
      <c r="AU66" s="208"/>
      <c r="AV66" s="208"/>
      <c r="AW66" s="209"/>
      <c r="AX66" s="207"/>
      <c r="AY66" s="208"/>
      <c r="AZ66" s="208"/>
      <c r="BA66" s="209"/>
      <c r="BB66" s="207"/>
      <c r="BC66" s="208"/>
      <c r="BD66" s="208"/>
      <c r="BE66" s="209"/>
      <c r="BF66" s="207"/>
      <c r="BG66" s="208"/>
      <c r="BH66" s="208"/>
      <c r="BI66" s="209"/>
      <c r="BJ66" s="207"/>
      <c r="BK66" s="208"/>
      <c r="BL66" s="208"/>
      <c r="BM66" s="209"/>
      <c r="BN66" s="207"/>
      <c r="BO66" s="208"/>
      <c r="BP66" s="208"/>
      <c r="BQ66" s="209"/>
      <c r="BR66" s="207"/>
      <c r="BS66" s="208"/>
      <c r="BT66" s="208"/>
      <c r="BU66" s="209"/>
      <c r="BV66" s="207"/>
      <c r="BW66" s="208"/>
      <c r="BX66" s="208"/>
      <c r="BY66" s="209"/>
      <c r="BZ66" s="207"/>
      <c r="CA66" s="208"/>
      <c r="CB66" s="208"/>
      <c r="CC66" s="209"/>
      <c r="CD66" s="42"/>
      <c r="CE66" s="42"/>
      <c r="CF66" s="42"/>
      <c r="CG66" s="42"/>
      <c r="CH66" s="42"/>
      <c r="CI66" s="42"/>
      <c r="CJ66" s="42"/>
      <c r="CK66" s="42"/>
      <c r="CL66" s="42"/>
      <c r="CM66" s="42"/>
      <c r="CN66" s="42"/>
      <c r="CO66" s="42"/>
      <c r="CP66" s="42"/>
      <c r="CQ66" s="42"/>
      <c r="CR66" s="42"/>
      <c r="CS66" s="42"/>
    </row>
    <row r="67" spans="1:97" ht="15" x14ac:dyDescent="0.5">
      <c r="A67" s="210" t="s">
        <v>87</v>
      </c>
      <c r="B67" s="204"/>
      <c r="C67" s="205"/>
      <c r="D67" s="205"/>
      <c r="E67" s="206"/>
      <c r="F67" s="204"/>
      <c r="G67" s="205"/>
      <c r="H67" s="205"/>
      <c r="I67" s="206"/>
      <c r="J67" s="204"/>
      <c r="K67" s="205"/>
      <c r="L67" s="205"/>
      <c r="M67" s="206"/>
      <c r="N67" s="204"/>
      <c r="O67" s="205"/>
      <c r="P67" s="205"/>
      <c r="Q67" s="206"/>
      <c r="R67" s="204"/>
      <c r="S67" s="205"/>
      <c r="T67" s="205"/>
      <c r="U67" s="206"/>
      <c r="V67" s="204"/>
      <c r="W67" s="205"/>
      <c r="X67" s="205"/>
      <c r="Y67" s="206"/>
      <c r="Z67" s="204"/>
      <c r="AA67" s="205"/>
      <c r="AB67" s="205"/>
      <c r="AC67" s="206"/>
      <c r="AD67" s="207"/>
      <c r="AE67" s="208"/>
      <c r="AF67" s="208"/>
      <c r="AG67" s="209"/>
      <c r="AH67" s="207"/>
      <c r="AI67" s="208"/>
      <c r="AJ67" s="208"/>
      <c r="AK67" s="209"/>
      <c r="AL67" s="207"/>
      <c r="AM67" s="208"/>
      <c r="AN67" s="208"/>
      <c r="AO67" s="209"/>
      <c r="AP67" s="207"/>
      <c r="AQ67" s="208"/>
      <c r="AR67" s="208"/>
      <c r="AS67" s="209"/>
      <c r="AT67" s="207"/>
      <c r="AU67" s="208"/>
      <c r="AV67" s="208"/>
      <c r="AW67" s="209"/>
      <c r="AX67" s="207"/>
      <c r="AY67" s="208"/>
      <c r="AZ67" s="208"/>
      <c r="BA67" s="209"/>
      <c r="BB67" s="207"/>
      <c r="BC67" s="208"/>
      <c r="BD67" s="208"/>
      <c r="BE67" s="209"/>
      <c r="BF67" s="207"/>
      <c r="BG67" s="208"/>
      <c r="BH67" s="208"/>
      <c r="BI67" s="209"/>
      <c r="BJ67" s="207"/>
      <c r="BK67" s="208"/>
      <c r="BL67" s="208"/>
      <c r="BM67" s="209"/>
      <c r="BN67" s="207"/>
      <c r="BO67" s="208"/>
      <c r="BP67" s="208"/>
      <c r="BQ67" s="209"/>
      <c r="BR67" s="207"/>
      <c r="BS67" s="208"/>
      <c r="BT67" s="208"/>
      <c r="BU67" s="209"/>
      <c r="BV67" s="207"/>
      <c r="BW67" s="208"/>
      <c r="BX67" s="208"/>
      <c r="BY67" s="209"/>
      <c r="BZ67" s="207"/>
      <c r="CA67" s="208"/>
      <c r="CB67" s="208"/>
      <c r="CC67" s="209"/>
      <c r="CD67" s="42"/>
      <c r="CE67" s="42"/>
      <c r="CF67" s="42"/>
      <c r="CG67" s="42"/>
      <c r="CH67" s="42"/>
      <c r="CI67" s="42"/>
      <c r="CJ67" s="42"/>
      <c r="CK67" s="42"/>
      <c r="CL67" s="42"/>
      <c r="CM67" s="42"/>
      <c r="CN67" s="42"/>
      <c r="CO67" s="42"/>
      <c r="CP67" s="42"/>
      <c r="CQ67" s="42"/>
      <c r="CR67" s="42"/>
      <c r="CS67" s="42"/>
    </row>
    <row r="68" spans="1:97" ht="15" x14ac:dyDescent="0.5">
      <c r="A68" s="210" t="s">
        <v>56</v>
      </c>
      <c r="B68" s="204"/>
      <c r="C68" s="205"/>
      <c r="D68" s="205"/>
      <c r="E68" s="206"/>
      <c r="F68" s="204"/>
      <c r="G68" s="205"/>
      <c r="H68" s="205"/>
      <c r="I68" s="206"/>
      <c r="J68" s="204"/>
      <c r="K68" s="205"/>
      <c r="L68" s="205"/>
      <c r="M68" s="206"/>
      <c r="N68" s="204"/>
      <c r="O68" s="205"/>
      <c r="P68" s="205"/>
      <c r="Q68" s="206"/>
      <c r="R68" s="204"/>
      <c r="S68" s="205"/>
      <c r="T68" s="205"/>
      <c r="U68" s="206"/>
      <c r="V68" s="204"/>
      <c r="W68" s="205"/>
      <c r="X68" s="205"/>
      <c r="Y68" s="206"/>
      <c r="Z68" s="204"/>
      <c r="AA68" s="205"/>
      <c r="AB68" s="205"/>
      <c r="AC68" s="206"/>
      <c r="AD68" s="207"/>
      <c r="AE68" s="208"/>
      <c r="AF68" s="208"/>
      <c r="AG68" s="209"/>
      <c r="AH68" s="207"/>
      <c r="AI68" s="208"/>
      <c r="AJ68" s="208"/>
      <c r="AK68" s="209"/>
      <c r="AL68" s="207"/>
      <c r="AM68" s="208"/>
      <c r="AN68" s="208"/>
      <c r="AO68" s="209"/>
      <c r="AP68" s="207"/>
      <c r="AQ68" s="208"/>
      <c r="AR68" s="208"/>
      <c r="AS68" s="209"/>
      <c r="AT68" s="207"/>
      <c r="AU68" s="208"/>
      <c r="AV68" s="208"/>
      <c r="AW68" s="209"/>
      <c r="AX68" s="207"/>
      <c r="AY68" s="208"/>
      <c r="AZ68" s="208"/>
      <c r="BA68" s="209"/>
      <c r="BB68" s="207"/>
      <c r="BC68" s="208"/>
      <c r="BD68" s="208"/>
      <c r="BE68" s="209"/>
      <c r="BF68" s="207"/>
      <c r="BG68" s="208"/>
      <c r="BH68" s="208"/>
      <c r="BI68" s="209"/>
      <c r="BJ68" s="207"/>
      <c r="BK68" s="208"/>
      <c r="BL68" s="208"/>
      <c r="BM68" s="209"/>
      <c r="BN68" s="207"/>
      <c r="BO68" s="208"/>
      <c r="BP68" s="208"/>
      <c r="BQ68" s="209"/>
      <c r="BR68" s="207"/>
      <c r="BS68" s="208"/>
      <c r="BT68" s="208"/>
      <c r="BU68" s="209"/>
      <c r="BV68" s="207"/>
      <c r="BW68" s="208"/>
      <c r="BX68" s="208"/>
      <c r="BY68" s="209"/>
      <c r="BZ68" s="207"/>
      <c r="CA68" s="208"/>
      <c r="CB68" s="208"/>
      <c r="CC68" s="209"/>
      <c r="CD68" s="42"/>
      <c r="CE68" s="42"/>
      <c r="CF68" s="42"/>
      <c r="CG68" s="42"/>
      <c r="CH68" s="42"/>
      <c r="CI68" s="42"/>
      <c r="CJ68" s="42"/>
      <c r="CK68" s="42"/>
      <c r="CL68" s="42"/>
      <c r="CM68" s="42"/>
      <c r="CN68" s="42"/>
      <c r="CO68" s="42"/>
      <c r="CP68" s="42"/>
      <c r="CQ68" s="42"/>
      <c r="CR68" s="42"/>
      <c r="CS68" s="42"/>
    </row>
    <row r="69" spans="1:97" ht="15" x14ac:dyDescent="0.5">
      <c r="A69" s="210" t="s">
        <v>57</v>
      </c>
      <c r="B69" s="204"/>
      <c r="C69" s="205"/>
      <c r="D69" s="205"/>
      <c r="E69" s="206"/>
      <c r="F69" s="204"/>
      <c r="G69" s="205"/>
      <c r="H69" s="205"/>
      <c r="I69" s="206"/>
      <c r="J69" s="204"/>
      <c r="K69" s="205"/>
      <c r="L69" s="205"/>
      <c r="M69" s="206"/>
      <c r="N69" s="204"/>
      <c r="O69" s="205"/>
      <c r="P69" s="205"/>
      <c r="Q69" s="206"/>
      <c r="R69" s="204"/>
      <c r="S69" s="205"/>
      <c r="T69" s="205"/>
      <c r="U69" s="206"/>
      <c r="V69" s="204"/>
      <c r="W69" s="205"/>
      <c r="X69" s="205"/>
      <c r="Y69" s="206"/>
      <c r="Z69" s="204"/>
      <c r="AA69" s="205"/>
      <c r="AB69" s="205"/>
      <c r="AC69" s="206"/>
      <c r="AD69" s="207"/>
      <c r="AE69" s="208"/>
      <c r="AF69" s="208"/>
      <c r="AG69" s="209"/>
      <c r="AH69" s="207"/>
      <c r="AI69" s="208"/>
      <c r="AJ69" s="208"/>
      <c r="AK69" s="209"/>
      <c r="AL69" s="207"/>
      <c r="AM69" s="208"/>
      <c r="AN69" s="208"/>
      <c r="AO69" s="209"/>
      <c r="AP69" s="207"/>
      <c r="AQ69" s="208"/>
      <c r="AR69" s="208"/>
      <c r="AS69" s="209"/>
      <c r="AT69" s="207"/>
      <c r="AU69" s="208"/>
      <c r="AV69" s="208"/>
      <c r="AW69" s="209"/>
      <c r="AX69" s="207"/>
      <c r="AY69" s="208"/>
      <c r="AZ69" s="208"/>
      <c r="BA69" s="209"/>
      <c r="BB69" s="207"/>
      <c r="BC69" s="208"/>
      <c r="BD69" s="208"/>
      <c r="BE69" s="209"/>
      <c r="BF69" s="207"/>
      <c r="BG69" s="208"/>
      <c r="BH69" s="208"/>
      <c r="BI69" s="209"/>
      <c r="BJ69" s="207"/>
      <c r="BK69" s="208"/>
      <c r="BL69" s="208"/>
      <c r="BM69" s="209"/>
      <c r="BN69" s="207"/>
      <c r="BO69" s="208"/>
      <c r="BP69" s="208"/>
      <c r="BQ69" s="209"/>
      <c r="BR69" s="207"/>
      <c r="BS69" s="208"/>
      <c r="BT69" s="208"/>
      <c r="BU69" s="209"/>
      <c r="BV69" s="207"/>
      <c r="BW69" s="208"/>
      <c r="BX69" s="208"/>
      <c r="BY69" s="209"/>
      <c r="BZ69" s="207"/>
      <c r="CA69" s="208"/>
      <c r="CB69" s="208"/>
      <c r="CC69" s="209"/>
      <c r="CD69" s="42"/>
      <c r="CE69" s="42"/>
      <c r="CF69" s="42"/>
      <c r="CG69" s="42"/>
      <c r="CH69" s="42"/>
      <c r="CI69" s="42"/>
      <c r="CJ69" s="42"/>
      <c r="CK69" s="42"/>
      <c r="CL69" s="42"/>
      <c r="CM69" s="42"/>
      <c r="CN69" s="42"/>
      <c r="CO69" s="42"/>
      <c r="CP69" s="42"/>
      <c r="CQ69" s="42"/>
      <c r="CR69" s="42"/>
      <c r="CS69" s="42"/>
    </row>
    <row r="70" spans="1:97" ht="15" x14ac:dyDescent="0.5">
      <c r="A70" s="210" t="s">
        <v>58</v>
      </c>
      <c r="B70" s="204"/>
      <c r="C70" s="205"/>
      <c r="D70" s="205"/>
      <c r="E70" s="206"/>
      <c r="F70" s="204"/>
      <c r="G70" s="205"/>
      <c r="H70" s="205"/>
      <c r="I70" s="206"/>
      <c r="J70" s="204"/>
      <c r="K70" s="205"/>
      <c r="L70" s="205"/>
      <c r="M70" s="206"/>
      <c r="N70" s="204"/>
      <c r="O70" s="205"/>
      <c r="P70" s="205"/>
      <c r="Q70" s="206"/>
      <c r="R70" s="204"/>
      <c r="S70" s="205"/>
      <c r="T70" s="205"/>
      <c r="U70" s="206"/>
      <c r="V70" s="204"/>
      <c r="W70" s="205"/>
      <c r="X70" s="205"/>
      <c r="Y70" s="206"/>
      <c r="Z70" s="204"/>
      <c r="AA70" s="205"/>
      <c r="AB70" s="205"/>
      <c r="AC70" s="206"/>
      <c r="AD70" s="207"/>
      <c r="AE70" s="208"/>
      <c r="AF70" s="208"/>
      <c r="AG70" s="209"/>
      <c r="AH70" s="207"/>
      <c r="AI70" s="208"/>
      <c r="AJ70" s="208"/>
      <c r="AK70" s="209"/>
      <c r="AL70" s="207"/>
      <c r="AM70" s="208"/>
      <c r="AN70" s="208"/>
      <c r="AO70" s="209"/>
      <c r="AP70" s="207"/>
      <c r="AQ70" s="208"/>
      <c r="AR70" s="208"/>
      <c r="AS70" s="209"/>
      <c r="AT70" s="207"/>
      <c r="AU70" s="208"/>
      <c r="AV70" s="208"/>
      <c r="AW70" s="209"/>
      <c r="AX70" s="207"/>
      <c r="AY70" s="208"/>
      <c r="AZ70" s="208"/>
      <c r="BA70" s="209"/>
      <c r="BB70" s="207"/>
      <c r="BC70" s="208"/>
      <c r="BD70" s="208"/>
      <c r="BE70" s="209"/>
      <c r="BF70" s="207"/>
      <c r="BG70" s="208"/>
      <c r="BH70" s="208"/>
      <c r="BI70" s="209"/>
      <c r="BJ70" s="207"/>
      <c r="BK70" s="208"/>
      <c r="BL70" s="208"/>
      <c r="BM70" s="209"/>
      <c r="BN70" s="207"/>
      <c r="BO70" s="208"/>
      <c r="BP70" s="208"/>
      <c r="BQ70" s="209"/>
      <c r="BR70" s="207"/>
      <c r="BS70" s="208"/>
      <c r="BT70" s="208"/>
      <c r="BU70" s="209"/>
      <c r="BV70" s="207"/>
      <c r="BW70" s="208"/>
      <c r="BX70" s="208"/>
      <c r="BY70" s="209"/>
      <c r="BZ70" s="207"/>
      <c r="CA70" s="208"/>
      <c r="CB70" s="208"/>
      <c r="CC70" s="209"/>
      <c r="CD70" s="42"/>
      <c r="CE70" s="42"/>
      <c r="CF70" s="42"/>
      <c r="CG70" s="42"/>
      <c r="CH70" s="42"/>
      <c r="CI70" s="42"/>
      <c r="CJ70" s="42"/>
      <c r="CK70" s="42"/>
      <c r="CL70" s="42"/>
      <c r="CM70" s="42"/>
      <c r="CN70" s="42"/>
      <c r="CO70" s="42"/>
      <c r="CP70" s="42"/>
      <c r="CQ70" s="42"/>
      <c r="CR70" s="42"/>
      <c r="CS70" s="42"/>
    </row>
    <row r="71" spans="1:97" ht="15" x14ac:dyDescent="0.5">
      <c r="A71" s="210" t="s">
        <v>59</v>
      </c>
      <c r="B71" s="204"/>
      <c r="C71" s="205"/>
      <c r="D71" s="205"/>
      <c r="E71" s="206"/>
      <c r="F71" s="204"/>
      <c r="G71" s="205"/>
      <c r="H71" s="205"/>
      <c r="I71" s="206"/>
      <c r="J71" s="204"/>
      <c r="K71" s="205"/>
      <c r="L71" s="205"/>
      <c r="M71" s="206"/>
      <c r="N71" s="204"/>
      <c r="O71" s="205"/>
      <c r="P71" s="205"/>
      <c r="Q71" s="206"/>
      <c r="R71" s="204"/>
      <c r="S71" s="205"/>
      <c r="T71" s="205"/>
      <c r="U71" s="206"/>
      <c r="V71" s="204"/>
      <c r="W71" s="205"/>
      <c r="X71" s="205"/>
      <c r="Y71" s="206"/>
      <c r="Z71" s="204"/>
      <c r="AA71" s="205"/>
      <c r="AB71" s="205"/>
      <c r="AC71" s="206"/>
      <c r="AD71" s="207"/>
      <c r="AE71" s="208"/>
      <c r="AF71" s="208"/>
      <c r="AG71" s="209"/>
      <c r="AH71" s="207"/>
      <c r="AI71" s="208"/>
      <c r="AJ71" s="208"/>
      <c r="AK71" s="209"/>
      <c r="AL71" s="207"/>
      <c r="AM71" s="208"/>
      <c r="AN71" s="208"/>
      <c r="AO71" s="209"/>
      <c r="AP71" s="207"/>
      <c r="AQ71" s="208"/>
      <c r="AR71" s="208"/>
      <c r="AS71" s="209"/>
      <c r="AT71" s="207"/>
      <c r="AU71" s="208"/>
      <c r="AV71" s="208"/>
      <c r="AW71" s="209"/>
      <c r="AX71" s="207"/>
      <c r="AY71" s="208"/>
      <c r="AZ71" s="208"/>
      <c r="BA71" s="209"/>
      <c r="BB71" s="207"/>
      <c r="BC71" s="208"/>
      <c r="BD71" s="208"/>
      <c r="BE71" s="209"/>
      <c r="BF71" s="207"/>
      <c r="BG71" s="208"/>
      <c r="BH71" s="208"/>
      <c r="BI71" s="209"/>
      <c r="BJ71" s="207"/>
      <c r="BK71" s="208"/>
      <c r="BL71" s="208"/>
      <c r="BM71" s="209"/>
      <c r="BN71" s="207"/>
      <c r="BO71" s="208"/>
      <c r="BP71" s="208"/>
      <c r="BQ71" s="209"/>
      <c r="BR71" s="207"/>
      <c r="BS71" s="208"/>
      <c r="BT71" s="208"/>
      <c r="BU71" s="209"/>
      <c r="BV71" s="207"/>
      <c r="BW71" s="208"/>
      <c r="BX71" s="208"/>
      <c r="BY71" s="209"/>
      <c r="BZ71" s="207"/>
      <c r="CA71" s="208"/>
      <c r="CB71" s="208"/>
      <c r="CC71" s="209"/>
      <c r="CD71" s="42"/>
      <c r="CE71" s="42"/>
      <c r="CF71" s="42"/>
      <c r="CG71" s="42"/>
      <c r="CH71" s="42"/>
      <c r="CI71" s="42"/>
      <c r="CJ71" s="42"/>
      <c r="CK71" s="42"/>
      <c r="CL71" s="42"/>
      <c r="CM71" s="42"/>
      <c r="CN71" s="42"/>
      <c r="CO71" s="42"/>
      <c r="CP71" s="42"/>
      <c r="CQ71" s="42"/>
      <c r="CR71" s="42"/>
      <c r="CS71" s="42"/>
    </row>
    <row r="72" spans="1:97" ht="15" x14ac:dyDescent="0.5">
      <c r="A72" s="210" t="s">
        <v>60</v>
      </c>
      <c r="B72" s="204"/>
      <c r="C72" s="205"/>
      <c r="D72" s="205"/>
      <c r="E72" s="206"/>
      <c r="F72" s="204"/>
      <c r="G72" s="205"/>
      <c r="H72" s="205"/>
      <c r="I72" s="206"/>
      <c r="J72" s="204"/>
      <c r="K72" s="205"/>
      <c r="L72" s="205"/>
      <c r="M72" s="206"/>
      <c r="N72" s="204"/>
      <c r="O72" s="205"/>
      <c r="P72" s="205"/>
      <c r="Q72" s="206"/>
      <c r="R72" s="204"/>
      <c r="S72" s="205"/>
      <c r="T72" s="205"/>
      <c r="U72" s="206"/>
      <c r="V72" s="204"/>
      <c r="W72" s="205"/>
      <c r="X72" s="205"/>
      <c r="Y72" s="206"/>
      <c r="Z72" s="204"/>
      <c r="AA72" s="205"/>
      <c r="AB72" s="205"/>
      <c r="AC72" s="206"/>
      <c r="AD72" s="207"/>
      <c r="AE72" s="208"/>
      <c r="AF72" s="208"/>
      <c r="AG72" s="209"/>
      <c r="AH72" s="207"/>
      <c r="AI72" s="208"/>
      <c r="AJ72" s="208"/>
      <c r="AK72" s="209"/>
      <c r="AL72" s="207"/>
      <c r="AM72" s="208"/>
      <c r="AN72" s="208"/>
      <c r="AO72" s="209"/>
      <c r="AP72" s="207"/>
      <c r="AQ72" s="208"/>
      <c r="AR72" s="208"/>
      <c r="AS72" s="209"/>
      <c r="AT72" s="207"/>
      <c r="AU72" s="208"/>
      <c r="AV72" s="208"/>
      <c r="AW72" s="209"/>
      <c r="AX72" s="207"/>
      <c r="AY72" s="208"/>
      <c r="AZ72" s="208"/>
      <c r="BA72" s="209"/>
      <c r="BB72" s="207"/>
      <c r="BC72" s="208"/>
      <c r="BD72" s="208"/>
      <c r="BE72" s="209"/>
      <c r="BF72" s="207"/>
      <c r="BG72" s="208"/>
      <c r="BH72" s="208"/>
      <c r="BI72" s="209"/>
      <c r="BJ72" s="207"/>
      <c r="BK72" s="208"/>
      <c r="BL72" s="208"/>
      <c r="BM72" s="209"/>
      <c r="BN72" s="207"/>
      <c r="BO72" s="208"/>
      <c r="BP72" s="208"/>
      <c r="BQ72" s="209"/>
      <c r="BR72" s="207"/>
      <c r="BS72" s="208"/>
      <c r="BT72" s="208"/>
      <c r="BU72" s="209"/>
      <c r="BV72" s="207"/>
      <c r="BW72" s="208"/>
      <c r="BX72" s="208"/>
      <c r="BY72" s="209"/>
      <c r="BZ72" s="207"/>
      <c r="CA72" s="208"/>
      <c r="CB72" s="208"/>
      <c r="CC72" s="209"/>
      <c r="CD72" s="42"/>
      <c r="CE72" s="42"/>
      <c r="CF72" s="42"/>
      <c r="CG72" s="42"/>
      <c r="CH72" s="42"/>
      <c r="CI72" s="42"/>
      <c r="CJ72" s="42"/>
      <c r="CK72" s="42"/>
      <c r="CL72" s="42"/>
      <c r="CM72" s="42"/>
      <c r="CN72" s="42"/>
      <c r="CO72" s="42"/>
      <c r="CP72" s="42"/>
      <c r="CQ72" s="42"/>
      <c r="CR72" s="42"/>
      <c r="CS72" s="42"/>
    </row>
    <row r="73" spans="1:97" ht="15.3" thickBot="1" x14ac:dyDescent="0.55000000000000004">
      <c r="A73" s="211" t="s">
        <v>61</v>
      </c>
      <c r="B73" s="212"/>
      <c r="C73" s="213"/>
      <c r="D73" s="213"/>
      <c r="E73" s="214"/>
      <c r="F73" s="212"/>
      <c r="G73" s="213"/>
      <c r="H73" s="213"/>
      <c r="I73" s="214"/>
      <c r="J73" s="212"/>
      <c r="K73" s="213"/>
      <c r="L73" s="213"/>
      <c r="M73" s="214"/>
      <c r="N73" s="212"/>
      <c r="O73" s="213"/>
      <c r="P73" s="213"/>
      <c r="Q73" s="214"/>
      <c r="R73" s="212"/>
      <c r="S73" s="213"/>
      <c r="T73" s="213"/>
      <c r="U73" s="214"/>
      <c r="V73" s="212"/>
      <c r="W73" s="213"/>
      <c r="X73" s="213"/>
      <c r="Y73" s="214"/>
      <c r="Z73" s="212"/>
      <c r="AA73" s="213"/>
      <c r="AB73" s="213"/>
      <c r="AC73" s="214"/>
      <c r="AD73" s="215"/>
      <c r="AE73" s="216"/>
      <c r="AF73" s="216"/>
      <c r="AG73" s="217"/>
      <c r="AH73" s="215"/>
      <c r="AI73" s="216"/>
      <c r="AJ73" s="216"/>
      <c r="AK73" s="217"/>
      <c r="AL73" s="215"/>
      <c r="AM73" s="216"/>
      <c r="AN73" s="216"/>
      <c r="AO73" s="217"/>
      <c r="AP73" s="215"/>
      <c r="AQ73" s="216"/>
      <c r="AR73" s="216"/>
      <c r="AS73" s="217"/>
      <c r="AT73" s="215"/>
      <c r="AU73" s="216"/>
      <c r="AV73" s="216"/>
      <c r="AW73" s="217"/>
      <c r="AX73" s="215"/>
      <c r="AY73" s="216"/>
      <c r="AZ73" s="216"/>
      <c r="BA73" s="217"/>
      <c r="BB73" s="215"/>
      <c r="BC73" s="216"/>
      <c r="BD73" s="216"/>
      <c r="BE73" s="217"/>
      <c r="BF73" s="215"/>
      <c r="BG73" s="216"/>
      <c r="BH73" s="216"/>
      <c r="BI73" s="217"/>
      <c r="BJ73" s="215"/>
      <c r="BK73" s="216"/>
      <c r="BL73" s="216"/>
      <c r="BM73" s="217"/>
      <c r="BN73" s="215"/>
      <c r="BO73" s="216"/>
      <c r="BP73" s="216"/>
      <c r="BQ73" s="217"/>
      <c r="BR73" s="215"/>
      <c r="BS73" s="216"/>
      <c r="BT73" s="216"/>
      <c r="BU73" s="217"/>
      <c r="BV73" s="215"/>
      <c r="BW73" s="216"/>
      <c r="BX73" s="216"/>
      <c r="BY73" s="217"/>
      <c r="BZ73" s="215"/>
      <c r="CA73" s="216"/>
      <c r="CB73" s="216"/>
      <c r="CC73" s="217"/>
      <c r="CD73" s="42"/>
      <c r="CE73" s="42"/>
      <c r="CF73" s="42"/>
      <c r="CG73" s="42"/>
      <c r="CH73" s="42"/>
      <c r="CI73" s="42"/>
      <c r="CJ73" s="42"/>
      <c r="CK73" s="42"/>
      <c r="CL73" s="42"/>
      <c r="CM73" s="42"/>
      <c r="CN73" s="42"/>
      <c r="CO73" s="42"/>
      <c r="CP73" s="42"/>
      <c r="CQ73" s="42"/>
      <c r="CR73" s="42"/>
      <c r="CS73" s="42"/>
    </row>
    <row r="74" spans="1:97" ht="15.3" thickBot="1" x14ac:dyDescent="0.55000000000000004">
      <c r="A74" s="197"/>
      <c r="B74" s="218"/>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199"/>
      <c r="AE74" s="199"/>
      <c r="AF74" s="199"/>
      <c r="AG74" s="199"/>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row>
    <row r="75" spans="1:97" s="227" customFormat="1" ht="15" x14ac:dyDescent="0.5">
      <c r="A75" s="219"/>
      <c r="B75" s="220"/>
      <c r="C75" s="221"/>
      <c r="D75" s="182">
        <v>1</v>
      </c>
      <c r="E75" s="222"/>
      <c r="F75" s="220"/>
      <c r="G75" s="221"/>
      <c r="H75" s="182">
        <v>2</v>
      </c>
      <c r="I75" s="222"/>
      <c r="J75" s="220"/>
      <c r="K75" s="221"/>
      <c r="L75" s="182">
        <v>3</v>
      </c>
      <c r="M75" s="222"/>
      <c r="N75" s="220"/>
      <c r="O75" s="221"/>
      <c r="P75" s="182">
        <v>4</v>
      </c>
      <c r="Q75" s="222"/>
      <c r="R75" s="220"/>
      <c r="S75" s="221"/>
      <c r="T75" s="182">
        <v>5</v>
      </c>
      <c r="U75" s="222"/>
      <c r="V75" s="220"/>
      <c r="W75" s="221"/>
      <c r="X75" s="182">
        <v>6</v>
      </c>
      <c r="Y75" s="222"/>
      <c r="Z75" s="220"/>
      <c r="AA75" s="221"/>
      <c r="AB75" s="223">
        <v>7</v>
      </c>
      <c r="AC75" s="224"/>
      <c r="AD75" s="220"/>
      <c r="AE75" s="221"/>
      <c r="AF75" s="200">
        <v>8</v>
      </c>
      <c r="AG75" s="222"/>
      <c r="AH75" s="220"/>
      <c r="AI75" s="221"/>
      <c r="AJ75" s="200">
        <v>9</v>
      </c>
      <c r="AK75" s="222"/>
      <c r="AL75" s="220"/>
      <c r="AM75" s="221"/>
      <c r="AN75" s="200">
        <v>10</v>
      </c>
      <c r="AO75" s="222"/>
      <c r="AP75" s="220"/>
      <c r="AQ75" s="221"/>
      <c r="AR75" s="200">
        <v>11</v>
      </c>
      <c r="AS75" s="222"/>
      <c r="AT75" s="220"/>
      <c r="AU75" s="221"/>
      <c r="AV75" s="200">
        <v>12</v>
      </c>
      <c r="AW75" s="222"/>
      <c r="AX75" s="220"/>
      <c r="AY75" s="221"/>
      <c r="AZ75" s="200">
        <v>13</v>
      </c>
      <c r="BA75" s="222"/>
      <c r="BB75" s="220"/>
      <c r="BC75" s="221"/>
      <c r="BD75" s="200">
        <v>14</v>
      </c>
      <c r="BE75" s="222"/>
      <c r="BF75" s="220"/>
      <c r="BG75" s="221"/>
      <c r="BH75" s="200">
        <v>15</v>
      </c>
      <c r="BI75" s="222"/>
      <c r="BJ75" s="220"/>
      <c r="BK75" s="221"/>
      <c r="BL75" s="200">
        <v>16</v>
      </c>
      <c r="BM75" s="222"/>
      <c r="BN75" s="220"/>
      <c r="BO75" s="221"/>
      <c r="BP75" s="200">
        <v>17</v>
      </c>
      <c r="BQ75" s="222"/>
      <c r="BR75" s="220"/>
      <c r="BS75" s="221"/>
      <c r="BT75" s="200">
        <v>18</v>
      </c>
      <c r="BU75" s="222"/>
      <c r="BV75" s="220"/>
      <c r="BW75" s="221"/>
      <c r="BX75" s="200">
        <v>19</v>
      </c>
      <c r="BY75" s="222"/>
      <c r="BZ75" s="220"/>
      <c r="CA75" s="184" t="s">
        <v>419</v>
      </c>
      <c r="CB75" s="225"/>
      <c r="CC75" s="222"/>
      <c r="CD75" s="226"/>
      <c r="CE75" s="226"/>
      <c r="CF75" s="226"/>
      <c r="CG75" s="226"/>
      <c r="CH75" s="226"/>
      <c r="CI75" s="226"/>
      <c r="CJ75" s="226"/>
      <c r="CK75" s="226"/>
      <c r="CL75" s="226"/>
      <c r="CM75" s="226"/>
      <c r="CN75" s="226"/>
      <c r="CO75" s="226"/>
      <c r="CP75" s="226"/>
      <c r="CQ75" s="226"/>
      <c r="CR75" s="226"/>
      <c r="CS75" s="226"/>
    </row>
    <row r="76" spans="1:97" ht="15" x14ac:dyDescent="0.5">
      <c r="A76" s="202" t="s">
        <v>194</v>
      </c>
      <c r="B76" s="264" t="str">
        <f>TEXT($C$41,"MM/YYY")&amp;" - "&amp;TEXT($D$41,"MM/YYYY")</f>
        <v>01/2018 - 12/2018</v>
      </c>
      <c r="C76" s="265" t="str">
        <f>TEXT($C$42,"MM/YYY")&amp;" - "&amp;TEXT($D$42,"MM/YYYY")</f>
        <v>01/2019 - 12/2019</v>
      </c>
      <c r="D76" s="265" t="str">
        <f>TEXT($C$43,"MM/YYY")&amp;" - "&amp;TEXT($D$43,"MM/YYYY")</f>
        <v>01/2020 - 12/2020</v>
      </c>
      <c r="E76" s="266" t="str">
        <f>TEXT($C$44,"MM/YYY")&amp;" - "&amp;TEXT($D$44,"MM/YYYY")</f>
        <v>01/2021 - 12/2021</v>
      </c>
      <c r="F76" s="264" t="str">
        <f>TEXT($C$41,"MM/YYY")&amp;" - "&amp;TEXT($D$41,"MM/YYYY")</f>
        <v>01/2018 - 12/2018</v>
      </c>
      <c r="G76" s="265" t="str">
        <f>TEXT($C$42,"MM/YYY")&amp;" - "&amp;TEXT($D$42,"MM/YYYY")</f>
        <v>01/2019 - 12/2019</v>
      </c>
      <c r="H76" s="265" t="str">
        <f>TEXT($C$43,"MM/YYY")&amp;" - "&amp;TEXT($D$43,"MM/YYYY")</f>
        <v>01/2020 - 12/2020</v>
      </c>
      <c r="I76" s="266" t="str">
        <f>TEXT($C$44,"MM/YYY")&amp;" - "&amp;TEXT($D$44,"MM/YYYY")</f>
        <v>01/2021 - 12/2021</v>
      </c>
      <c r="J76" s="264" t="str">
        <f>TEXT($C$41,"MM/YYY")&amp;" - "&amp;TEXT($D$41,"MM/YYYY")</f>
        <v>01/2018 - 12/2018</v>
      </c>
      <c r="K76" s="265" t="str">
        <f>TEXT($C$42,"MM/YYY")&amp;" - "&amp;TEXT($D$42,"MM/YYYY")</f>
        <v>01/2019 - 12/2019</v>
      </c>
      <c r="L76" s="265" t="str">
        <f>TEXT($C$43,"MM/YYY")&amp;" - "&amp;TEXT($D$43,"MM/YYYY")</f>
        <v>01/2020 - 12/2020</v>
      </c>
      <c r="M76" s="266" t="str">
        <f>TEXT($C$44,"MM/YYY")&amp;" - "&amp;TEXT($D$44,"MM/YYYY")</f>
        <v>01/2021 - 12/2021</v>
      </c>
      <c r="N76" s="264" t="str">
        <f>TEXT($C$41,"MM/YYY")&amp;" - "&amp;TEXT($D$41,"MM/YYYY")</f>
        <v>01/2018 - 12/2018</v>
      </c>
      <c r="O76" s="265" t="str">
        <f>TEXT($C$42,"MM/YYY")&amp;" - "&amp;TEXT($D$42,"MM/YYYY")</f>
        <v>01/2019 - 12/2019</v>
      </c>
      <c r="P76" s="265" t="str">
        <f>TEXT($C$43,"MM/YYY")&amp;" - "&amp;TEXT($D$43,"MM/YYYY")</f>
        <v>01/2020 - 12/2020</v>
      </c>
      <c r="Q76" s="266" t="str">
        <f>TEXT($C$44,"MM/YYY")&amp;" - "&amp;TEXT($D$44,"MM/YYYY")</f>
        <v>01/2021 - 12/2021</v>
      </c>
      <c r="R76" s="264" t="str">
        <f>TEXT($C$41,"MM/YYY")&amp;" - "&amp;TEXT($D$41,"MM/YYYY")</f>
        <v>01/2018 - 12/2018</v>
      </c>
      <c r="S76" s="265" t="str">
        <f>TEXT($C$42,"MM/YYY")&amp;" - "&amp;TEXT($D$42,"MM/YYYY")</f>
        <v>01/2019 - 12/2019</v>
      </c>
      <c r="T76" s="265" t="str">
        <f>TEXT($C$43,"MM/YYY")&amp;" - "&amp;TEXT($D$43,"MM/YYYY")</f>
        <v>01/2020 - 12/2020</v>
      </c>
      <c r="U76" s="266" t="str">
        <f>TEXT($C$44,"MM/YYY")&amp;" - "&amp;TEXT($D$44,"MM/YYYY")</f>
        <v>01/2021 - 12/2021</v>
      </c>
      <c r="V76" s="264" t="str">
        <f>TEXT($C$41,"MM/YYY")&amp;" - "&amp;TEXT($D$41,"MM/YYYY")</f>
        <v>01/2018 - 12/2018</v>
      </c>
      <c r="W76" s="265" t="str">
        <f>TEXT($C$42,"MM/YYY")&amp;" - "&amp;TEXT($D$42,"MM/YYYY")</f>
        <v>01/2019 - 12/2019</v>
      </c>
      <c r="X76" s="265" t="str">
        <f>TEXT($C$43,"MM/YYY")&amp;" - "&amp;TEXT($D$43,"MM/YYYY")</f>
        <v>01/2020 - 12/2020</v>
      </c>
      <c r="Y76" s="266" t="str">
        <f>TEXT($C$44,"MM/YYY")&amp;" - "&amp;TEXT($D$44,"MM/YYYY")</f>
        <v>01/2021 - 12/2021</v>
      </c>
      <c r="Z76" s="264" t="str">
        <f>TEXT($C$41,"MM/YYY")&amp;" - "&amp;TEXT($D$41,"MM/YYYY")</f>
        <v>01/2018 - 12/2018</v>
      </c>
      <c r="AA76" s="265" t="str">
        <f>TEXT($C$42,"MM/YYY")&amp;" - "&amp;TEXT($D$42,"MM/YYYY")</f>
        <v>01/2019 - 12/2019</v>
      </c>
      <c r="AB76" s="265" t="str">
        <f>TEXT($C$43,"MM/YYY")&amp;" - "&amp;TEXT($D$43,"MM/YYYY")</f>
        <v>01/2020 - 12/2020</v>
      </c>
      <c r="AC76" s="266" t="str">
        <f>TEXT($C$44,"MM/YYY")&amp;" - "&amp;TEXT($D$44,"MM/YYYY")</f>
        <v>01/2021 - 12/2021</v>
      </c>
      <c r="AD76" s="264" t="str">
        <f>TEXT($C$41,"MM/YYY")&amp;" - "&amp;TEXT($D$41,"MM/YYYY")</f>
        <v>01/2018 - 12/2018</v>
      </c>
      <c r="AE76" s="265" t="str">
        <f>TEXT($C$42,"MM/YYY")&amp;" - "&amp;TEXT($D$42,"MM/YYYY")</f>
        <v>01/2019 - 12/2019</v>
      </c>
      <c r="AF76" s="265" t="str">
        <f>TEXT($C$43,"MM/YYY")&amp;" - "&amp;TEXT($D$43,"MM/YYYY")</f>
        <v>01/2020 - 12/2020</v>
      </c>
      <c r="AG76" s="266" t="str">
        <f>TEXT($C$44,"MM/YYY")&amp;" - "&amp;TEXT($D$44,"MM/YYYY")</f>
        <v>01/2021 - 12/2021</v>
      </c>
      <c r="AH76" s="264" t="str">
        <f>TEXT($C$41,"MM/YYY")&amp;" - "&amp;TEXT($D$41,"MM/YYYY")</f>
        <v>01/2018 - 12/2018</v>
      </c>
      <c r="AI76" s="265" t="str">
        <f>TEXT($C$42,"MM/YYY")&amp;" - "&amp;TEXT($D$42,"MM/YYYY")</f>
        <v>01/2019 - 12/2019</v>
      </c>
      <c r="AJ76" s="265" t="str">
        <f>TEXT($C$43,"MM/YYY")&amp;" - "&amp;TEXT($D$43,"MM/YYYY")</f>
        <v>01/2020 - 12/2020</v>
      </c>
      <c r="AK76" s="266" t="str">
        <f>TEXT($C$44,"MM/YYY")&amp;" - "&amp;TEXT($D$44,"MM/YYYY")</f>
        <v>01/2021 - 12/2021</v>
      </c>
      <c r="AL76" s="264" t="str">
        <f>TEXT($C$41,"MM/YYY")&amp;" - "&amp;TEXT($D$41,"MM/YYYY")</f>
        <v>01/2018 - 12/2018</v>
      </c>
      <c r="AM76" s="265" t="str">
        <f>TEXT($C$42,"MM/YYY")&amp;" - "&amp;TEXT($D$42,"MM/YYYY")</f>
        <v>01/2019 - 12/2019</v>
      </c>
      <c r="AN76" s="265" t="str">
        <f>TEXT($C$43,"MM/YYY")&amp;" - "&amp;TEXT($D$43,"MM/YYYY")</f>
        <v>01/2020 - 12/2020</v>
      </c>
      <c r="AO76" s="266" t="str">
        <f>TEXT($C$44,"MM/YYY")&amp;" - "&amp;TEXT($D$44,"MM/YYYY")</f>
        <v>01/2021 - 12/2021</v>
      </c>
      <c r="AP76" s="264" t="str">
        <f>TEXT($C$41,"MM/YYY")&amp;" - "&amp;TEXT($D$41,"MM/YYYY")</f>
        <v>01/2018 - 12/2018</v>
      </c>
      <c r="AQ76" s="265" t="str">
        <f>TEXT($C$42,"MM/YYY")&amp;" - "&amp;TEXT($D$42,"MM/YYYY")</f>
        <v>01/2019 - 12/2019</v>
      </c>
      <c r="AR76" s="265" t="str">
        <f>TEXT($C$43,"MM/YYY")&amp;" - "&amp;TEXT($D$43,"MM/YYYY")</f>
        <v>01/2020 - 12/2020</v>
      </c>
      <c r="AS76" s="266" t="str">
        <f>TEXT($C$44,"MM/YYY")&amp;" - "&amp;TEXT($D$44,"MM/YYYY")</f>
        <v>01/2021 - 12/2021</v>
      </c>
      <c r="AT76" s="264" t="str">
        <f>TEXT($C$41,"MM/YYY")&amp;" - "&amp;TEXT($D$41,"MM/YYYY")</f>
        <v>01/2018 - 12/2018</v>
      </c>
      <c r="AU76" s="265" t="str">
        <f>TEXT($C$42,"MM/YYY")&amp;" - "&amp;TEXT($D$42,"MM/YYYY")</f>
        <v>01/2019 - 12/2019</v>
      </c>
      <c r="AV76" s="265" t="str">
        <f>TEXT($C$43,"MM/YYY")&amp;" - "&amp;TEXT($D$43,"MM/YYYY")</f>
        <v>01/2020 - 12/2020</v>
      </c>
      <c r="AW76" s="266" t="str">
        <f>TEXT($C$44,"MM/YYY")&amp;" - "&amp;TEXT($D$44,"MM/YYYY")</f>
        <v>01/2021 - 12/2021</v>
      </c>
      <c r="AX76" s="264" t="str">
        <f>TEXT($C$41,"MM/YYY")&amp;" - "&amp;TEXT($D$41,"MM/YYYY")</f>
        <v>01/2018 - 12/2018</v>
      </c>
      <c r="AY76" s="265" t="str">
        <f>TEXT($C$42,"MM/YYY")&amp;" - "&amp;TEXT($D$42,"MM/YYYY")</f>
        <v>01/2019 - 12/2019</v>
      </c>
      <c r="AZ76" s="265" t="str">
        <f>TEXT($C$43,"MM/YYY")&amp;" - "&amp;TEXT($D$43,"MM/YYYY")</f>
        <v>01/2020 - 12/2020</v>
      </c>
      <c r="BA76" s="266" t="str">
        <f>TEXT($C$44,"MM/YYY")&amp;" - "&amp;TEXT($D$44,"MM/YYYY")</f>
        <v>01/2021 - 12/2021</v>
      </c>
      <c r="BB76" s="264" t="str">
        <f>TEXT($C$41,"MM/YYY")&amp;" - "&amp;TEXT($D$41,"MM/YYYY")</f>
        <v>01/2018 - 12/2018</v>
      </c>
      <c r="BC76" s="265" t="str">
        <f>TEXT($C$42,"MM/YYY")&amp;" - "&amp;TEXT($D$42,"MM/YYYY")</f>
        <v>01/2019 - 12/2019</v>
      </c>
      <c r="BD76" s="265" t="str">
        <f>TEXT($C$43,"MM/YYY")&amp;" - "&amp;TEXT($D$43,"MM/YYYY")</f>
        <v>01/2020 - 12/2020</v>
      </c>
      <c r="BE76" s="266" t="str">
        <f>TEXT($C$44,"MM/YYY")&amp;" - "&amp;TEXT($D$44,"MM/YYYY")</f>
        <v>01/2021 - 12/2021</v>
      </c>
      <c r="BF76" s="264" t="str">
        <f>TEXT($C$41,"MM/YYY")&amp;" - "&amp;TEXT($D$41,"MM/YYYY")</f>
        <v>01/2018 - 12/2018</v>
      </c>
      <c r="BG76" s="265" t="str">
        <f>TEXT($C$42,"MM/YYY")&amp;" - "&amp;TEXT($D$42,"MM/YYYY")</f>
        <v>01/2019 - 12/2019</v>
      </c>
      <c r="BH76" s="265" t="str">
        <f>TEXT($C$43,"MM/YYY")&amp;" - "&amp;TEXT($D$43,"MM/YYYY")</f>
        <v>01/2020 - 12/2020</v>
      </c>
      <c r="BI76" s="266" t="str">
        <f>TEXT($C$44,"MM/YYY")&amp;" - "&amp;TEXT($D$44,"MM/YYYY")</f>
        <v>01/2021 - 12/2021</v>
      </c>
      <c r="BJ76" s="264" t="str">
        <f>TEXT($C$41,"MM/YYY")&amp;" - "&amp;TEXT($D$41,"MM/YYYY")</f>
        <v>01/2018 - 12/2018</v>
      </c>
      <c r="BK76" s="265" t="str">
        <f>TEXT($C$42,"MM/YYY")&amp;" - "&amp;TEXT($D$42,"MM/YYYY")</f>
        <v>01/2019 - 12/2019</v>
      </c>
      <c r="BL76" s="265" t="str">
        <f>TEXT($C$43,"MM/YYY")&amp;" - "&amp;TEXT($D$43,"MM/YYYY")</f>
        <v>01/2020 - 12/2020</v>
      </c>
      <c r="BM76" s="266" t="str">
        <f>TEXT($C$44,"MM/YYY")&amp;" - "&amp;TEXT($D$44,"MM/YYYY")</f>
        <v>01/2021 - 12/2021</v>
      </c>
      <c r="BN76" s="264" t="str">
        <f>TEXT($C$41,"MM/YYY")&amp;" - "&amp;TEXT($D$41,"MM/YYYY")</f>
        <v>01/2018 - 12/2018</v>
      </c>
      <c r="BO76" s="265" t="str">
        <f>TEXT($C$42,"MM/YYY")&amp;" - "&amp;TEXT($D$42,"MM/YYYY")</f>
        <v>01/2019 - 12/2019</v>
      </c>
      <c r="BP76" s="265" t="str">
        <f>TEXT($C$43,"MM/YYY")&amp;" - "&amp;TEXT($D$43,"MM/YYYY")</f>
        <v>01/2020 - 12/2020</v>
      </c>
      <c r="BQ76" s="266" t="str">
        <f>TEXT($C$44,"MM/YYY")&amp;" - "&amp;TEXT($D$44,"MM/YYYY")</f>
        <v>01/2021 - 12/2021</v>
      </c>
      <c r="BR76" s="264" t="str">
        <f>TEXT($C$41,"MM/YYY")&amp;" - "&amp;TEXT($D$41,"MM/YYYY")</f>
        <v>01/2018 - 12/2018</v>
      </c>
      <c r="BS76" s="265" t="str">
        <f>TEXT($C$42,"MM/YYY")&amp;" - "&amp;TEXT($D$42,"MM/YYYY")</f>
        <v>01/2019 - 12/2019</v>
      </c>
      <c r="BT76" s="265" t="str">
        <f>TEXT($C$43,"MM/YYY")&amp;" - "&amp;TEXT($D$43,"MM/YYYY")</f>
        <v>01/2020 - 12/2020</v>
      </c>
      <c r="BU76" s="266" t="str">
        <f>TEXT($C$44,"MM/YYY")&amp;" - "&amp;TEXT($D$44,"MM/YYYY")</f>
        <v>01/2021 - 12/2021</v>
      </c>
      <c r="BV76" s="264" t="str">
        <f>TEXT($C$41,"MM/YYY")&amp;" - "&amp;TEXT($D$41,"MM/YYYY")</f>
        <v>01/2018 - 12/2018</v>
      </c>
      <c r="BW76" s="265" t="str">
        <f>TEXT($C$42,"MM/YYY")&amp;" - "&amp;TEXT($D$42,"MM/YYYY")</f>
        <v>01/2019 - 12/2019</v>
      </c>
      <c r="BX76" s="265" t="str">
        <f>TEXT($C$43,"MM/YYY")&amp;" - "&amp;TEXT($D$43,"MM/YYYY")</f>
        <v>01/2020 - 12/2020</v>
      </c>
      <c r="BY76" s="266" t="str">
        <f>TEXT($C$44,"MM/YYY")&amp;" - "&amp;TEXT($D$44,"MM/YYYY")</f>
        <v>01/2021 - 12/2021</v>
      </c>
      <c r="BZ76" s="264" t="str">
        <f>TEXT($C$41,"MM/YYY")&amp;" - "&amp;TEXT($D$41,"MM/YYYY")</f>
        <v>01/2018 - 12/2018</v>
      </c>
      <c r="CA76" s="265" t="str">
        <f>TEXT($C$42,"MM/YYY")&amp;" - "&amp;TEXT($D$42,"MM/YYYY")</f>
        <v>01/2019 - 12/2019</v>
      </c>
      <c r="CB76" s="265" t="str">
        <f>TEXT($C$43,"MM/YYY")&amp;" - "&amp;TEXT($D$43,"MM/YYYY")</f>
        <v>01/2020 - 12/2020</v>
      </c>
      <c r="CC76" s="266" t="str">
        <f>TEXT($C$44,"MM/YYY")&amp;" - "&amp;TEXT($D$44,"MM/YYYY")</f>
        <v>01/2021 - 12/2021</v>
      </c>
      <c r="CD76" s="42"/>
      <c r="CE76" s="42"/>
      <c r="CF76" s="42"/>
      <c r="CG76" s="42"/>
      <c r="CH76" s="42"/>
      <c r="CI76" s="42"/>
      <c r="CJ76" s="42"/>
      <c r="CK76" s="42"/>
      <c r="CL76" s="42"/>
      <c r="CM76" s="42"/>
      <c r="CN76" s="42"/>
      <c r="CO76" s="42"/>
      <c r="CP76" s="42"/>
      <c r="CQ76" s="42"/>
      <c r="CR76" s="42"/>
      <c r="CS76" s="42"/>
    </row>
    <row r="77" spans="1:97" ht="15" x14ac:dyDescent="0.5">
      <c r="A77" s="203" t="s">
        <v>53</v>
      </c>
      <c r="B77" s="204"/>
      <c r="C77" s="205"/>
      <c r="D77" s="205"/>
      <c r="E77" s="206"/>
      <c r="F77" s="204"/>
      <c r="G77" s="205"/>
      <c r="H77" s="205"/>
      <c r="I77" s="206"/>
      <c r="J77" s="204"/>
      <c r="K77" s="205"/>
      <c r="L77" s="205"/>
      <c r="M77" s="206"/>
      <c r="N77" s="204"/>
      <c r="O77" s="205"/>
      <c r="P77" s="205"/>
      <c r="Q77" s="206"/>
      <c r="R77" s="204"/>
      <c r="S77" s="205"/>
      <c r="T77" s="205"/>
      <c r="U77" s="206"/>
      <c r="V77" s="204"/>
      <c r="W77" s="205"/>
      <c r="X77" s="205"/>
      <c r="Y77" s="206"/>
      <c r="Z77" s="204"/>
      <c r="AA77" s="205"/>
      <c r="AB77" s="205"/>
      <c r="AC77" s="206"/>
      <c r="AD77" s="207"/>
      <c r="AE77" s="208"/>
      <c r="AF77" s="208"/>
      <c r="AG77" s="209"/>
      <c r="AH77" s="207"/>
      <c r="AI77" s="208"/>
      <c r="AJ77" s="208"/>
      <c r="AK77" s="209"/>
      <c r="AL77" s="207"/>
      <c r="AM77" s="208"/>
      <c r="AN77" s="208"/>
      <c r="AO77" s="209"/>
      <c r="AP77" s="207"/>
      <c r="AQ77" s="208"/>
      <c r="AR77" s="208"/>
      <c r="AS77" s="209"/>
      <c r="AT77" s="207"/>
      <c r="AU77" s="208"/>
      <c r="AV77" s="208"/>
      <c r="AW77" s="209"/>
      <c r="AX77" s="207"/>
      <c r="AY77" s="208"/>
      <c r="AZ77" s="208"/>
      <c r="BA77" s="209"/>
      <c r="BB77" s="207"/>
      <c r="BC77" s="208"/>
      <c r="BD77" s="208"/>
      <c r="BE77" s="209"/>
      <c r="BF77" s="207"/>
      <c r="BG77" s="208"/>
      <c r="BH77" s="208"/>
      <c r="BI77" s="209"/>
      <c r="BJ77" s="207"/>
      <c r="BK77" s="208"/>
      <c r="BL77" s="208"/>
      <c r="BM77" s="209"/>
      <c r="BN77" s="207"/>
      <c r="BO77" s="208"/>
      <c r="BP77" s="208"/>
      <c r="BQ77" s="209"/>
      <c r="BR77" s="207"/>
      <c r="BS77" s="208"/>
      <c r="BT77" s="208"/>
      <c r="BU77" s="209"/>
      <c r="BV77" s="207"/>
      <c r="BW77" s="208"/>
      <c r="BX77" s="208"/>
      <c r="BY77" s="209"/>
      <c r="BZ77" s="207"/>
      <c r="CA77" s="208"/>
      <c r="CB77" s="208"/>
      <c r="CC77" s="209"/>
      <c r="CD77" s="42"/>
      <c r="CE77" s="42"/>
      <c r="CF77" s="42"/>
      <c r="CG77" s="42"/>
      <c r="CH77" s="42"/>
      <c r="CI77" s="42"/>
      <c r="CJ77" s="42"/>
      <c r="CK77" s="42"/>
      <c r="CL77" s="42"/>
      <c r="CM77" s="42"/>
      <c r="CN77" s="42"/>
      <c r="CO77" s="42"/>
      <c r="CP77" s="42"/>
      <c r="CQ77" s="42"/>
      <c r="CR77" s="42"/>
      <c r="CS77" s="42"/>
    </row>
    <row r="78" spans="1:97" ht="15" x14ac:dyDescent="0.5">
      <c r="A78" s="210" t="s">
        <v>54</v>
      </c>
      <c r="B78" s="204"/>
      <c r="C78" s="205"/>
      <c r="D78" s="205"/>
      <c r="E78" s="206"/>
      <c r="F78" s="204"/>
      <c r="G78" s="205"/>
      <c r="H78" s="205"/>
      <c r="I78" s="206"/>
      <c r="J78" s="204"/>
      <c r="K78" s="205"/>
      <c r="L78" s="205"/>
      <c r="M78" s="206"/>
      <c r="N78" s="204"/>
      <c r="O78" s="205"/>
      <c r="P78" s="205"/>
      <c r="Q78" s="206"/>
      <c r="R78" s="204"/>
      <c r="S78" s="205"/>
      <c r="T78" s="205"/>
      <c r="U78" s="206"/>
      <c r="V78" s="204"/>
      <c r="W78" s="205"/>
      <c r="X78" s="205"/>
      <c r="Y78" s="206"/>
      <c r="Z78" s="204"/>
      <c r="AA78" s="205"/>
      <c r="AB78" s="205"/>
      <c r="AC78" s="206"/>
      <c r="AD78" s="207"/>
      <c r="AE78" s="208"/>
      <c r="AF78" s="208"/>
      <c r="AG78" s="209"/>
      <c r="AH78" s="207"/>
      <c r="AI78" s="208"/>
      <c r="AJ78" s="208"/>
      <c r="AK78" s="209"/>
      <c r="AL78" s="207"/>
      <c r="AM78" s="208"/>
      <c r="AN78" s="208"/>
      <c r="AO78" s="209"/>
      <c r="AP78" s="207"/>
      <c r="AQ78" s="208"/>
      <c r="AR78" s="208"/>
      <c r="AS78" s="209"/>
      <c r="AT78" s="207"/>
      <c r="AU78" s="208"/>
      <c r="AV78" s="208"/>
      <c r="AW78" s="209"/>
      <c r="AX78" s="207"/>
      <c r="AY78" s="208"/>
      <c r="AZ78" s="208"/>
      <c r="BA78" s="209"/>
      <c r="BB78" s="207"/>
      <c r="BC78" s="208"/>
      <c r="BD78" s="208"/>
      <c r="BE78" s="209"/>
      <c r="BF78" s="207"/>
      <c r="BG78" s="208"/>
      <c r="BH78" s="208"/>
      <c r="BI78" s="209"/>
      <c r="BJ78" s="207"/>
      <c r="BK78" s="208"/>
      <c r="BL78" s="208"/>
      <c r="BM78" s="209"/>
      <c r="BN78" s="207"/>
      <c r="BO78" s="208"/>
      <c r="BP78" s="208"/>
      <c r="BQ78" s="209"/>
      <c r="BR78" s="207"/>
      <c r="BS78" s="208"/>
      <c r="BT78" s="208"/>
      <c r="BU78" s="209"/>
      <c r="BV78" s="207"/>
      <c r="BW78" s="208"/>
      <c r="BX78" s="208"/>
      <c r="BY78" s="209"/>
      <c r="BZ78" s="207"/>
      <c r="CA78" s="208"/>
      <c r="CB78" s="208"/>
      <c r="CC78" s="209"/>
      <c r="CD78" s="42"/>
      <c r="CE78" s="42"/>
      <c r="CF78" s="42"/>
      <c r="CG78" s="42"/>
      <c r="CH78" s="42"/>
      <c r="CI78" s="42"/>
      <c r="CJ78" s="42"/>
      <c r="CK78" s="42"/>
      <c r="CL78" s="42"/>
      <c r="CM78" s="42"/>
      <c r="CN78" s="42"/>
      <c r="CO78" s="42"/>
      <c r="CP78" s="42"/>
      <c r="CQ78" s="42"/>
      <c r="CR78" s="42"/>
      <c r="CS78" s="42"/>
    </row>
    <row r="79" spans="1:97" ht="16.149999999999999" customHeight="1" x14ac:dyDescent="0.5">
      <c r="A79" s="210" t="s">
        <v>80</v>
      </c>
      <c r="B79" s="204"/>
      <c r="C79" s="205"/>
      <c r="D79" s="205"/>
      <c r="E79" s="206"/>
      <c r="F79" s="204"/>
      <c r="G79" s="205"/>
      <c r="H79" s="205"/>
      <c r="I79" s="206"/>
      <c r="J79" s="204"/>
      <c r="K79" s="205"/>
      <c r="L79" s="205"/>
      <c r="M79" s="206"/>
      <c r="N79" s="204"/>
      <c r="O79" s="205"/>
      <c r="P79" s="205"/>
      <c r="Q79" s="206"/>
      <c r="R79" s="204"/>
      <c r="S79" s="205"/>
      <c r="T79" s="205"/>
      <c r="U79" s="206"/>
      <c r="V79" s="204"/>
      <c r="W79" s="205"/>
      <c r="X79" s="205"/>
      <c r="Y79" s="206"/>
      <c r="Z79" s="204"/>
      <c r="AA79" s="205"/>
      <c r="AB79" s="205"/>
      <c r="AC79" s="206"/>
      <c r="AD79" s="207"/>
      <c r="AE79" s="208"/>
      <c r="AF79" s="208"/>
      <c r="AG79" s="209"/>
      <c r="AH79" s="207"/>
      <c r="AI79" s="208"/>
      <c r="AJ79" s="208"/>
      <c r="AK79" s="209"/>
      <c r="AL79" s="207"/>
      <c r="AM79" s="208"/>
      <c r="AN79" s="208"/>
      <c r="AO79" s="209"/>
      <c r="AP79" s="207"/>
      <c r="AQ79" s="208"/>
      <c r="AR79" s="208"/>
      <c r="AS79" s="209"/>
      <c r="AT79" s="207"/>
      <c r="AU79" s="208"/>
      <c r="AV79" s="208"/>
      <c r="AW79" s="209"/>
      <c r="AX79" s="207"/>
      <c r="AY79" s="208"/>
      <c r="AZ79" s="208"/>
      <c r="BA79" s="209"/>
      <c r="BB79" s="207"/>
      <c r="BC79" s="208"/>
      <c r="BD79" s="208"/>
      <c r="BE79" s="209"/>
      <c r="BF79" s="207"/>
      <c r="BG79" s="208"/>
      <c r="BH79" s="208"/>
      <c r="BI79" s="209"/>
      <c r="BJ79" s="207"/>
      <c r="BK79" s="208"/>
      <c r="BL79" s="208"/>
      <c r="BM79" s="209"/>
      <c r="BN79" s="207"/>
      <c r="BO79" s="208"/>
      <c r="BP79" s="208"/>
      <c r="BQ79" s="209"/>
      <c r="BR79" s="207"/>
      <c r="BS79" s="208"/>
      <c r="BT79" s="208"/>
      <c r="BU79" s="209"/>
      <c r="BV79" s="207"/>
      <c r="BW79" s="208"/>
      <c r="BX79" s="208"/>
      <c r="BY79" s="209"/>
      <c r="BZ79" s="207"/>
      <c r="CA79" s="208"/>
      <c r="CB79" s="208"/>
      <c r="CC79" s="209"/>
      <c r="CD79" s="42"/>
      <c r="CE79" s="42"/>
      <c r="CF79" s="42"/>
      <c r="CG79" s="42"/>
      <c r="CH79" s="42"/>
      <c r="CI79" s="42"/>
      <c r="CJ79" s="42"/>
      <c r="CK79" s="42"/>
      <c r="CL79" s="42"/>
      <c r="CM79" s="42"/>
      <c r="CN79" s="42"/>
      <c r="CO79" s="42"/>
      <c r="CP79" s="42"/>
      <c r="CQ79" s="42"/>
      <c r="CR79" s="42"/>
      <c r="CS79" s="42"/>
    </row>
    <row r="80" spans="1:97" ht="15" x14ac:dyDescent="0.5">
      <c r="A80" s="210" t="s">
        <v>87</v>
      </c>
      <c r="B80" s="204"/>
      <c r="C80" s="205"/>
      <c r="D80" s="205"/>
      <c r="E80" s="206"/>
      <c r="F80" s="204"/>
      <c r="G80" s="205"/>
      <c r="H80" s="205"/>
      <c r="I80" s="206"/>
      <c r="J80" s="204"/>
      <c r="K80" s="205"/>
      <c r="L80" s="205"/>
      <c r="M80" s="206"/>
      <c r="N80" s="204"/>
      <c r="O80" s="205"/>
      <c r="P80" s="205"/>
      <c r="Q80" s="206"/>
      <c r="R80" s="204"/>
      <c r="S80" s="205"/>
      <c r="T80" s="205"/>
      <c r="U80" s="206"/>
      <c r="V80" s="204"/>
      <c r="W80" s="205"/>
      <c r="X80" s="205"/>
      <c r="Y80" s="206"/>
      <c r="Z80" s="204"/>
      <c r="AA80" s="205"/>
      <c r="AB80" s="205"/>
      <c r="AC80" s="206"/>
      <c r="AD80" s="207"/>
      <c r="AE80" s="208"/>
      <c r="AF80" s="208"/>
      <c r="AG80" s="209"/>
      <c r="AH80" s="207"/>
      <c r="AI80" s="208"/>
      <c r="AJ80" s="208"/>
      <c r="AK80" s="209"/>
      <c r="AL80" s="207"/>
      <c r="AM80" s="208"/>
      <c r="AN80" s="208"/>
      <c r="AO80" s="209"/>
      <c r="AP80" s="207"/>
      <c r="AQ80" s="208"/>
      <c r="AR80" s="208"/>
      <c r="AS80" s="209"/>
      <c r="AT80" s="207"/>
      <c r="AU80" s="208"/>
      <c r="AV80" s="208"/>
      <c r="AW80" s="209"/>
      <c r="AX80" s="207"/>
      <c r="AY80" s="208"/>
      <c r="AZ80" s="208"/>
      <c r="BA80" s="209"/>
      <c r="BB80" s="207"/>
      <c r="BC80" s="208"/>
      <c r="BD80" s="208"/>
      <c r="BE80" s="209"/>
      <c r="BF80" s="207"/>
      <c r="BG80" s="208"/>
      <c r="BH80" s="208"/>
      <c r="BI80" s="209"/>
      <c r="BJ80" s="207"/>
      <c r="BK80" s="208"/>
      <c r="BL80" s="208"/>
      <c r="BM80" s="209"/>
      <c r="BN80" s="207"/>
      <c r="BO80" s="208"/>
      <c r="BP80" s="208"/>
      <c r="BQ80" s="209"/>
      <c r="BR80" s="207"/>
      <c r="BS80" s="208"/>
      <c r="BT80" s="208"/>
      <c r="BU80" s="209"/>
      <c r="BV80" s="207"/>
      <c r="BW80" s="208"/>
      <c r="BX80" s="208"/>
      <c r="BY80" s="209"/>
      <c r="BZ80" s="207"/>
      <c r="CA80" s="208"/>
      <c r="CB80" s="208"/>
      <c r="CC80" s="209"/>
      <c r="CD80" s="42"/>
      <c r="CE80" s="42"/>
      <c r="CF80" s="42"/>
      <c r="CG80" s="42"/>
      <c r="CH80" s="42"/>
      <c r="CI80" s="42"/>
      <c r="CJ80" s="42"/>
      <c r="CK80" s="42"/>
      <c r="CL80" s="42"/>
      <c r="CM80" s="42"/>
      <c r="CN80" s="42"/>
      <c r="CO80" s="42"/>
      <c r="CP80" s="42"/>
      <c r="CQ80" s="42"/>
      <c r="CR80" s="42"/>
      <c r="CS80" s="42"/>
    </row>
    <row r="81" spans="1:97" ht="15" x14ac:dyDescent="0.5">
      <c r="A81" s="210" t="s">
        <v>56</v>
      </c>
      <c r="B81" s="204"/>
      <c r="C81" s="205"/>
      <c r="D81" s="205"/>
      <c r="E81" s="206"/>
      <c r="F81" s="204"/>
      <c r="G81" s="205"/>
      <c r="H81" s="205"/>
      <c r="I81" s="206"/>
      <c r="J81" s="204"/>
      <c r="K81" s="205"/>
      <c r="L81" s="205"/>
      <c r="M81" s="206"/>
      <c r="N81" s="204"/>
      <c r="O81" s="205"/>
      <c r="P81" s="205"/>
      <c r="Q81" s="206"/>
      <c r="R81" s="204"/>
      <c r="S81" s="205"/>
      <c r="T81" s="205"/>
      <c r="U81" s="206"/>
      <c r="V81" s="204"/>
      <c r="W81" s="205"/>
      <c r="X81" s="205"/>
      <c r="Y81" s="206"/>
      <c r="Z81" s="204"/>
      <c r="AA81" s="205"/>
      <c r="AB81" s="205"/>
      <c r="AC81" s="206"/>
      <c r="AD81" s="207"/>
      <c r="AE81" s="208"/>
      <c r="AF81" s="208"/>
      <c r="AG81" s="209"/>
      <c r="AH81" s="207"/>
      <c r="AI81" s="208"/>
      <c r="AJ81" s="208"/>
      <c r="AK81" s="209"/>
      <c r="AL81" s="207"/>
      <c r="AM81" s="208"/>
      <c r="AN81" s="208"/>
      <c r="AO81" s="209"/>
      <c r="AP81" s="207"/>
      <c r="AQ81" s="208"/>
      <c r="AR81" s="208"/>
      <c r="AS81" s="209"/>
      <c r="AT81" s="207"/>
      <c r="AU81" s="208"/>
      <c r="AV81" s="208"/>
      <c r="AW81" s="209"/>
      <c r="AX81" s="207"/>
      <c r="AY81" s="208"/>
      <c r="AZ81" s="208"/>
      <c r="BA81" s="209"/>
      <c r="BB81" s="207"/>
      <c r="BC81" s="208"/>
      <c r="BD81" s="208"/>
      <c r="BE81" s="209"/>
      <c r="BF81" s="207"/>
      <c r="BG81" s="208"/>
      <c r="BH81" s="208"/>
      <c r="BI81" s="209"/>
      <c r="BJ81" s="207"/>
      <c r="BK81" s="208"/>
      <c r="BL81" s="208"/>
      <c r="BM81" s="209"/>
      <c r="BN81" s="207"/>
      <c r="BO81" s="208"/>
      <c r="BP81" s="208"/>
      <c r="BQ81" s="209"/>
      <c r="BR81" s="207"/>
      <c r="BS81" s="208"/>
      <c r="BT81" s="208"/>
      <c r="BU81" s="209"/>
      <c r="BV81" s="207"/>
      <c r="BW81" s="208"/>
      <c r="BX81" s="208"/>
      <c r="BY81" s="209"/>
      <c r="BZ81" s="207"/>
      <c r="CA81" s="208"/>
      <c r="CB81" s="208"/>
      <c r="CC81" s="209"/>
      <c r="CD81" s="42"/>
      <c r="CE81" s="42"/>
      <c r="CF81" s="42"/>
      <c r="CG81" s="42"/>
      <c r="CH81" s="42"/>
      <c r="CI81" s="42"/>
      <c r="CJ81" s="42"/>
      <c r="CK81" s="42"/>
      <c r="CL81" s="42"/>
      <c r="CM81" s="42"/>
      <c r="CN81" s="42"/>
      <c r="CO81" s="42"/>
      <c r="CP81" s="42"/>
      <c r="CQ81" s="42"/>
      <c r="CR81" s="42"/>
      <c r="CS81" s="42"/>
    </row>
    <row r="82" spans="1:97" ht="15" x14ac:dyDescent="0.5">
      <c r="A82" s="210" t="s">
        <v>57</v>
      </c>
      <c r="B82" s="204"/>
      <c r="C82" s="205"/>
      <c r="D82" s="205"/>
      <c r="E82" s="206"/>
      <c r="F82" s="204"/>
      <c r="G82" s="205"/>
      <c r="H82" s="205"/>
      <c r="I82" s="206"/>
      <c r="J82" s="204"/>
      <c r="K82" s="205"/>
      <c r="L82" s="205"/>
      <c r="M82" s="206"/>
      <c r="N82" s="204"/>
      <c r="O82" s="205"/>
      <c r="P82" s="205"/>
      <c r="Q82" s="206"/>
      <c r="R82" s="204"/>
      <c r="S82" s="205"/>
      <c r="T82" s="205"/>
      <c r="U82" s="206"/>
      <c r="V82" s="204"/>
      <c r="W82" s="205"/>
      <c r="X82" s="205"/>
      <c r="Y82" s="206"/>
      <c r="Z82" s="204"/>
      <c r="AA82" s="205"/>
      <c r="AB82" s="205"/>
      <c r="AC82" s="206"/>
      <c r="AD82" s="207"/>
      <c r="AE82" s="208"/>
      <c r="AF82" s="208"/>
      <c r="AG82" s="209"/>
      <c r="AH82" s="207"/>
      <c r="AI82" s="208"/>
      <c r="AJ82" s="208"/>
      <c r="AK82" s="209"/>
      <c r="AL82" s="207"/>
      <c r="AM82" s="208"/>
      <c r="AN82" s="208"/>
      <c r="AO82" s="209"/>
      <c r="AP82" s="207"/>
      <c r="AQ82" s="208"/>
      <c r="AR82" s="208"/>
      <c r="AS82" s="209"/>
      <c r="AT82" s="207"/>
      <c r="AU82" s="208"/>
      <c r="AV82" s="208"/>
      <c r="AW82" s="209"/>
      <c r="AX82" s="207"/>
      <c r="AY82" s="208"/>
      <c r="AZ82" s="208"/>
      <c r="BA82" s="209"/>
      <c r="BB82" s="207"/>
      <c r="BC82" s="208"/>
      <c r="BD82" s="208"/>
      <c r="BE82" s="209"/>
      <c r="BF82" s="207"/>
      <c r="BG82" s="208"/>
      <c r="BH82" s="208"/>
      <c r="BI82" s="209"/>
      <c r="BJ82" s="207"/>
      <c r="BK82" s="208"/>
      <c r="BL82" s="208"/>
      <c r="BM82" s="209"/>
      <c r="BN82" s="207"/>
      <c r="BO82" s="208"/>
      <c r="BP82" s="208"/>
      <c r="BQ82" s="209"/>
      <c r="BR82" s="207"/>
      <c r="BS82" s="208"/>
      <c r="BT82" s="208"/>
      <c r="BU82" s="209"/>
      <c r="BV82" s="207"/>
      <c r="BW82" s="208"/>
      <c r="BX82" s="208"/>
      <c r="BY82" s="209"/>
      <c r="BZ82" s="207"/>
      <c r="CA82" s="208"/>
      <c r="CB82" s="208"/>
      <c r="CC82" s="209"/>
      <c r="CD82" s="42"/>
      <c r="CE82" s="42"/>
      <c r="CF82" s="42"/>
      <c r="CG82" s="42"/>
      <c r="CH82" s="42"/>
      <c r="CI82" s="42"/>
      <c r="CJ82" s="42"/>
      <c r="CK82" s="42"/>
      <c r="CL82" s="42"/>
      <c r="CM82" s="42"/>
      <c r="CN82" s="42"/>
      <c r="CO82" s="42"/>
      <c r="CP82" s="42"/>
      <c r="CQ82" s="42"/>
      <c r="CR82" s="42"/>
      <c r="CS82" s="42"/>
    </row>
    <row r="83" spans="1:97" ht="15" x14ac:dyDescent="0.5">
      <c r="A83" s="210" t="s">
        <v>58</v>
      </c>
      <c r="B83" s="204"/>
      <c r="C83" s="205"/>
      <c r="D83" s="205"/>
      <c r="E83" s="206"/>
      <c r="F83" s="204"/>
      <c r="G83" s="205"/>
      <c r="H83" s="205"/>
      <c r="I83" s="206"/>
      <c r="J83" s="204"/>
      <c r="K83" s="205"/>
      <c r="L83" s="205"/>
      <c r="M83" s="206"/>
      <c r="N83" s="204"/>
      <c r="O83" s="205"/>
      <c r="P83" s="205"/>
      <c r="Q83" s="206"/>
      <c r="R83" s="204"/>
      <c r="S83" s="205"/>
      <c r="T83" s="205"/>
      <c r="U83" s="206"/>
      <c r="V83" s="204"/>
      <c r="W83" s="205"/>
      <c r="X83" s="205"/>
      <c r="Y83" s="206"/>
      <c r="Z83" s="204"/>
      <c r="AA83" s="205"/>
      <c r="AB83" s="205"/>
      <c r="AC83" s="206"/>
      <c r="AD83" s="207"/>
      <c r="AE83" s="208"/>
      <c r="AF83" s="208"/>
      <c r="AG83" s="209"/>
      <c r="AH83" s="207"/>
      <c r="AI83" s="208"/>
      <c r="AJ83" s="208"/>
      <c r="AK83" s="209"/>
      <c r="AL83" s="207"/>
      <c r="AM83" s="208"/>
      <c r="AN83" s="208"/>
      <c r="AO83" s="209"/>
      <c r="AP83" s="207"/>
      <c r="AQ83" s="208"/>
      <c r="AR83" s="208"/>
      <c r="AS83" s="209"/>
      <c r="AT83" s="207"/>
      <c r="AU83" s="208"/>
      <c r="AV83" s="208"/>
      <c r="AW83" s="209"/>
      <c r="AX83" s="207"/>
      <c r="AY83" s="208"/>
      <c r="AZ83" s="208"/>
      <c r="BA83" s="209"/>
      <c r="BB83" s="207"/>
      <c r="BC83" s="208"/>
      <c r="BD83" s="208"/>
      <c r="BE83" s="209"/>
      <c r="BF83" s="207"/>
      <c r="BG83" s="208"/>
      <c r="BH83" s="208"/>
      <c r="BI83" s="209"/>
      <c r="BJ83" s="207"/>
      <c r="BK83" s="208"/>
      <c r="BL83" s="208"/>
      <c r="BM83" s="209"/>
      <c r="BN83" s="207"/>
      <c r="BO83" s="208"/>
      <c r="BP83" s="208"/>
      <c r="BQ83" s="209"/>
      <c r="BR83" s="207"/>
      <c r="BS83" s="208"/>
      <c r="BT83" s="208"/>
      <c r="BU83" s="209"/>
      <c r="BV83" s="207"/>
      <c r="BW83" s="208"/>
      <c r="BX83" s="208"/>
      <c r="BY83" s="209"/>
      <c r="BZ83" s="207"/>
      <c r="CA83" s="208"/>
      <c r="CB83" s="208"/>
      <c r="CC83" s="209"/>
      <c r="CD83" s="42"/>
      <c r="CE83" s="42"/>
      <c r="CF83" s="42"/>
      <c r="CG83" s="42"/>
      <c r="CH83" s="42"/>
      <c r="CI83" s="42"/>
      <c r="CJ83" s="42"/>
      <c r="CK83" s="42"/>
      <c r="CL83" s="42"/>
      <c r="CM83" s="42"/>
      <c r="CN83" s="42"/>
      <c r="CO83" s="42"/>
      <c r="CP83" s="42"/>
      <c r="CQ83" s="42"/>
      <c r="CR83" s="42"/>
      <c r="CS83" s="42"/>
    </row>
    <row r="84" spans="1:97" ht="15" x14ac:dyDescent="0.5">
      <c r="A84" s="210" t="s">
        <v>59</v>
      </c>
      <c r="B84" s="204"/>
      <c r="C84" s="205"/>
      <c r="D84" s="205"/>
      <c r="E84" s="206"/>
      <c r="F84" s="204"/>
      <c r="G84" s="205"/>
      <c r="H84" s="205"/>
      <c r="I84" s="206"/>
      <c r="J84" s="204"/>
      <c r="K84" s="205"/>
      <c r="L84" s="205"/>
      <c r="M84" s="206"/>
      <c r="N84" s="204"/>
      <c r="O84" s="205"/>
      <c r="P84" s="205"/>
      <c r="Q84" s="206"/>
      <c r="R84" s="204"/>
      <c r="S84" s="205"/>
      <c r="T84" s="205"/>
      <c r="U84" s="206"/>
      <c r="V84" s="204"/>
      <c r="W84" s="205"/>
      <c r="X84" s="205"/>
      <c r="Y84" s="206"/>
      <c r="Z84" s="204"/>
      <c r="AA84" s="205"/>
      <c r="AB84" s="205"/>
      <c r="AC84" s="206"/>
      <c r="AD84" s="207"/>
      <c r="AE84" s="208"/>
      <c r="AF84" s="208"/>
      <c r="AG84" s="209"/>
      <c r="AH84" s="207"/>
      <c r="AI84" s="208"/>
      <c r="AJ84" s="208"/>
      <c r="AK84" s="209"/>
      <c r="AL84" s="207"/>
      <c r="AM84" s="208"/>
      <c r="AN84" s="208"/>
      <c r="AO84" s="209"/>
      <c r="AP84" s="207"/>
      <c r="AQ84" s="208"/>
      <c r="AR84" s="208"/>
      <c r="AS84" s="209"/>
      <c r="AT84" s="207"/>
      <c r="AU84" s="208"/>
      <c r="AV84" s="208"/>
      <c r="AW84" s="209"/>
      <c r="AX84" s="207"/>
      <c r="AY84" s="208"/>
      <c r="AZ84" s="208"/>
      <c r="BA84" s="209"/>
      <c r="BB84" s="207"/>
      <c r="BC84" s="208"/>
      <c r="BD84" s="208"/>
      <c r="BE84" s="209"/>
      <c r="BF84" s="207"/>
      <c r="BG84" s="208"/>
      <c r="BH84" s="208"/>
      <c r="BI84" s="209"/>
      <c r="BJ84" s="207"/>
      <c r="BK84" s="208"/>
      <c r="BL84" s="208"/>
      <c r="BM84" s="209"/>
      <c r="BN84" s="207"/>
      <c r="BO84" s="208"/>
      <c r="BP84" s="208"/>
      <c r="BQ84" s="209"/>
      <c r="BR84" s="207"/>
      <c r="BS84" s="208"/>
      <c r="BT84" s="208"/>
      <c r="BU84" s="209"/>
      <c r="BV84" s="207"/>
      <c r="BW84" s="208"/>
      <c r="BX84" s="208"/>
      <c r="BY84" s="209"/>
      <c r="BZ84" s="207"/>
      <c r="CA84" s="208"/>
      <c r="CB84" s="208"/>
      <c r="CC84" s="209"/>
      <c r="CD84" s="42"/>
      <c r="CE84" s="42"/>
      <c r="CF84" s="42"/>
      <c r="CG84" s="42"/>
      <c r="CH84" s="42"/>
      <c r="CI84" s="42"/>
      <c r="CJ84" s="42"/>
      <c r="CK84" s="42"/>
      <c r="CL84" s="42"/>
      <c r="CM84" s="42"/>
      <c r="CN84" s="42"/>
      <c r="CO84" s="42"/>
      <c r="CP84" s="42"/>
      <c r="CQ84" s="42"/>
      <c r="CR84" s="42"/>
      <c r="CS84" s="42"/>
    </row>
    <row r="85" spans="1:97" ht="15" x14ac:dyDescent="0.5">
      <c r="A85" s="210" t="s">
        <v>60</v>
      </c>
      <c r="B85" s="204"/>
      <c r="C85" s="205"/>
      <c r="D85" s="205"/>
      <c r="E85" s="206"/>
      <c r="F85" s="204"/>
      <c r="G85" s="205"/>
      <c r="H85" s="205"/>
      <c r="I85" s="206"/>
      <c r="J85" s="204"/>
      <c r="K85" s="205"/>
      <c r="L85" s="205"/>
      <c r="M85" s="206"/>
      <c r="N85" s="204"/>
      <c r="O85" s="205"/>
      <c r="P85" s="205"/>
      <c r="Q85" s="206"/>
      <c r="R85" s="204"/>
      <c r="S85" s="205"/>
      <c r="T85" s="205"/>
      <c r="U85" s="206"/>
      <c r="V85" s="204"/>
      <c r="W85" s="205"/>
      <c r="X85" s="205"/>
      <c r="Y85" s="206"/>
      <c r="Z85" s="204"/>
      <c r="AA85" s="205"/>
      <c r="AB85" s="205"/>
      <c r="AC85" s="206"/>
      <c r="AD85" s="207"/>
      <c r="AE85" s="208"/>
      <c r="AF85" s="208"/>
      <c r="AG85" s="209"/>
      <c r="AH85" s="207"/>
      <c r="AI85" s="208"/>
      <c r="AJ85" s="208"/>
      <c r="AK85" s="209"/>
      <c r="AL85" s="207"/>
      <c r="AM85" s="208"/>
      <c r="AN85" s="208"/>
      <c r="AO85" s="209"/>
      <c r="AP85" s="207"/>
      <c r="AQ85" s="208"/>
      <c r="AR85" s="208"/>
      <c r="AS85" s="209"/>
      <c r="AT85" s="207"/>
      <c r="AU85" s="208"/>
      <c r="AV85" s="208"/>
      <c r="AW85" s="209"/>
      <c r="AX85" s="207"/>
      <c r="AY85" s="208"/>
      <c r="AZ85" s="208"/>
      <c r="BA85" s="209"/>
      <c r="BB85" s="207"/>
      <c r="BC85" s="208"/>
      <c r="BD85" s="208"/>
      <c r="BE85" s="209"/>
      <c r="BF85" s="207"/>
      <c r="BG85" s="208"/>
      <c r="BH85" s="208"/>
      <c r="BI85" s="209"/>
      <c r="BJ85" s="207"/>
      <c r="BK85" s="208"/>
      <c r="BL85" s="208"/>
      <c r="BM85" s="209"/>
      <c r="BN85" s="207"/>
      <c r="BO85" s="208"/>
      <c r="BP85" s="208"/>
      <c r="BQ85" s="209"/>
      <c r="BR85" s="207"/>
      <c r="BS85" s="208"/>
      <c r="BT85" s="208"/>
      <c r="BU85" s="209"/>
      <c r="BV85" s="207"/>
      <c r="BW85" s="208"/>
      <c r="BX85" s="208"/>
      <c r="BY85" s="209"/>
      <c r="BZ85" s="207"/>
      <c r="CA85" s="208"/>
      <c r="CB85" s="208"/>
      <c r="CC85" s="209"/>
      <c r="CD85" s="42"/>
      <c r="CE85" s="42"/>
      <c r="CF85" s="42"/>
      <c r="CG85" s="42"/>
      <c r="CH85" s="42"/>
      <c r="CI85" s="42"/>
      <c r="CJ85" s="42"/>
      <c r="CK85" s="42"/>
      <c r="CL85" s="42"/>
      <c r="CM85" s="42"/>
      <c r="CN85" s="42"/>
      <c r="CO85" s="42"/>
      <c r="CP85" s="42"/>
      <c r="CQ85" s="42"/>
      <c r="CR85" s="42"/>
      <c r="CS85" s="42"/>
    </row>
    <row r="86" spans="1:97" ht="15.3" thickBot="1" x14ac:dyDescent="0.55000000000000004">
      <c r="A86" s="211" t="s">
        <v>61</v>
      </c>
      <c r="B86" s="212"/>
      <c r="C86" s="213"/>
      <c r="D86" s="213"/>
      <c r="E86" s="214"/>
      <c r="F86" s="212"/>
      <c r="G86" s="213"/>
      <c r="H86" s="213"/>
      <c r="I86" s="214"/>
      <c r="J86" s="212"/>
      <c r="K86" s="213"/>
      <c r="L86" s="213"/>
      <c r="M86" s="214"/>
      <c r="N86" s="212"/>
      <c r="O86" s="213"/>
      <c r="P86" s="213"/>
      <c r="Q86" s="214"/>
      <c r="R86" s="212"/>
      <c r="S86" s="213"/>
      <c r="T86" s="213"/>
      <c r="U86" s="214"/>
      <c r="V86" s="212"/>
      <c r="W86" s="213"/>
      <c r="X86" s="213"/>
      <c r="Y86" s="214"/>
      <c r="Z86" s="212"/>
      <c r="AA86" s="213"/>
      <c r="AB86" s="213"/>
      <c r="AC86" s="214"/>
      <c r="AD86" s="215"/>
      <c r="AE86" s="216"/>
      <c r="AF86" s="216"/>
      <c r="AG86" s="217"/>
      <c r="AH86" s="215"/>
      <c r="AI86" s="216"/>
      <c r="AJ86" s="216"/>
      <c r="AK86" s="217"/>
      <c r="AL86" s="215"/>
      <c r="AM86" s="216"/>
      <c r="AN86" s="216"/>
      <c r="AO86" s="217"/>
      <c r="AP86" s="215"/>
      <c r="AQ86" s="216"/>
      <c r="AR86" s="216"/>
      <c r="AS86" s="217"/>
      <c r="AT86" s="215"/>
      <c r="AU86" s="216"/>
      <c r="AV86" s="216"/>
      <c r="AW86" s="217"/>
      <c r="AX86" s="215"/>
      <c r="AY86" s="216"/>
      <c r="AZ86" s="216"/>
      <c r="BA86" s="217"/>
      <c r="BB86" s="215"/>
      <c r="BC86" s="216"/>
      <c r="BD86" s="216"/>
      <c r="BE86" s="217"/>
      <c r="BF86" s="215"/>
      <c r="BG86" s="216"/>
      <c r="BH86" s="216"/>
      <c r="BI86" s="217"/>
      <c r="BJ86" s="215"/>
      <c r="BK86" s="216"/>
      <c r="BL86" s="216"/>
      <c r="BM86" s="217"/>
      <c r="BN86" s="215"/>
      <c r="BO86" s="216"/>
      <c r="BP86" s="216"/>
      <c r="BQ86" s="217"/>
      <c r="BR86" s="215"/>
      <c r="BS86" s="216"/>
      <c r="BT86" s="216"/>
      <c r="BU86" s="217"/>
      <c r="BV86" s="215"/>
      <c r="BW86" s="216"/>
      <c r="BX86" s="216"/>
      <c r="BY86" s="217"/>
      <c r="BZ86" s="215"/>
      <c r="CA86" s="216"/>
      <c r="CB86" s="216"/>
      <c r="CC86" s="217"/>
      <c r="CD86" s="42"/>
      <c r="CE86" s="42"/>
      <c r="CF86" s="42"/>
      <c r="CG86" s="42"/>
      <c r="CH86" s="42"/>
      <c r="CI86" s="42"/>
      <c r="CJ86" s="42"/>
      <c r="CK86" s="42"/>
      <c r="CL86" s="42"/>
      <c r="CM86" s="42"/>
      <c r="CN86" s="42"/>
      <c r="CO86" s="42"/>
      <c r="CP86" s="42"/>
      <c r="CQ86" s="42"/>
      <c r="CR86" s="42"/>
      <c r="CS86" s="42"/>
    </row>
    <row r="87" spans="1:97" ht="15.3" thickBot="1" x14ac:dyDescent="0.55000000000000004">
      <c r="A87" s="197"/>
      <c r="B87" s="218"/>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row>
    <row r="88" spans="1:97" ht="15" x14ac:dyDescent="0.5">
      <c r="A88" s="197"/>
      <c r="B88" s="220"/>
      <c r="C88" s="221"/>
      <c r="D88" s="182">
        <v>1</v>
      </c>
      <c r="E88" s="222"/>
      <c r="F88" s="220"/>
      <c r="G88" s="221"/>
      <c r="H88" s="182">
        <v>2</v>
      </c>
      <c r="I88" s="222"/>
      <c r="J88" s="220"/>
      <c r="K88" s="221"/>
      <c r="L88" s="182">
        <v>3</v>
      </c>
      <c r="M88" s="222"/>
      <c r="N88" s="220"/>
      <c r="O88" s="221"/>
      <c r="P88" s="182">
        <v>4</v>
      </c>
      <c r="Q88" s="222"/>
      <c r="R88" s="220"/>
      <c r="S88" s="221"/>
      <c r="T88" s="182">
        <v>5</v>
      </c>
      <c r="U88" s="222"/>
      <c r="V88" s="220"/>
      <c r="W88" s="221"/>
      <c r="X88" s="182">
        <v>6</v>
      </c>
      <c r="Y88" s="222"/>
      <c r="Z88" s="220"/>
      <c r="AA88" s="221"/>
      <c r="AB88" s="223">
        <v>7</v>
      </c>
      <c r="AC88" s="224"/>
      <c r="AD88" s="220"/>
      <c r="AE88" s="221"/>
      <c r="AF88" s="200">
        <v>8</v>
      </c>
      <c r="AG88" s="222"/>
      <c r="AH88" s="220"/>
      <c r="AI88" s="221"/>
      <c r="AJ88" s="200">
        <v>9</v>
      </c>
      <c r="AK88" s="222"/>
      <c r="AL88" s="220"/>
      <c r="AM88" s="221"/>
      <c r="AN88" s="200">
        <v>10</v>
      </c>
      <c r="AO88" s="222"/>
      <c r="AP88" s="220"/>
      <c r="AQ88" s="221"/>
      <c r="AR88" s="200">
        <v>11</v>
      </c>
      <c r="AS88" s="222"/>
      <c r="AT88" s="220"/>
      <c r="AU88" s="221"/>
      <c r="AV88" s="200">
        <v>12</v>
      </c>
      <c r="AW88" s="222"/>
      <c r="AX88" s="220"/>
      <c r="AY88" s="221"/>
      <c r="AZ88" s="200">
        <v>13</v>
      </c>
      <c r="BA88" s="222"/>
      <c r="BB88" s="220"/>
      <c r="BC88" s="221"/>
      <c r="BD88" s="200">
        <v>14</v>
      </c>
      <c r="BE88" s="222"/>
      <c r="BF88" s="220"/>
      <c r="BG88" s="221"/>
      <c r="BH88" s="200">
        <v>15</v>
      </c>
      <c r="BI88" s="222"/>
      <c r="BJ88" s="220"/>
      <c r="BK88" s="221"/>
      <c r="BL88" s="200">
        <v>16</v>
      </c>
      <c r="BM88" s="222"/>
      <c r="BN88" s="220"/>
      <c r="BO88" s="221"/>
      <c r="BP88" s="200">
        <v>17</v>
      </c>
      <c r="BQ88" s="222"/>
      <c r="BR88" s="220"/>
      <c r="BS88" s="221"/>
      <c r="BT88" s="200">
        <v>18</v>
      </c>
      <c r="BU88" s="222"/>
      <c r="BV88" s="220"/>
      <c r="BW88" s="221"/>
      <c r="BX88" s="200">
        <v>19</v>
      </c>
      <c r="BY88" s="222"/>
      <c r="BZ88" s="220"/>
      <c r="CA88" s="184" t="s">
        <v>419</v>
      </c>
      <c r="CB88" s="225"/>
      <c r="CC88" s="222"/>
      <c r="CD88" s="42"/>
      <c r="CE88" s="42"/>
      <c r="CF88" s="42"/>
      <c r="CG88" s="42"/>
      <c r="CH88" s="42"/>
      <c r="CI88" s="42"/>
      <c r="CJ88" s="42"/>
      <c r="CK88" s="42"/>
      <c r="CL88" s="42"/>
      <c r="CM88" s="42"/>
      <c r="CN88" s="42"/>
      <c r="CO88" s="42"/>
      <c r="CP88" s="42"/>
      <c r="CQ88" s="42"/>
      <c r="CR88" s="42"/>
      <c r="CS88" s="42"/>
    </row>
    <row r="89" spans="1:97" ht="15" x14ac:dyDescent="0.5">
      <c r="A89" s="202" t="s">
        <v>195</v>
      </c>
      <c r="B89" s="264" t="str">
        <f>TEXT($C$41,"MM/YYY")&amp;" - "&amp;TEXT($D$41,"MM/YYYY")</f>
        <v>01/2018 - 12/2018</v>
      </c>
      <c r="C89" s="265" t="str">
        <f>TEXT($C$42,"MM/YYY")&amp;" - "&amp;TEXT($D$42,"MM/YYYY")</f>
        <v>01/2019 - 12/2019</v>
      </c>
      <c r="D89" s="265" t="str">
        <f>TEXT($C$43,"MM/YYY")&amp;" - "&amp;TEXT($D$43,"MM/YYYY")</f>
        <v>01/2020 - 12/2020</v>
      </c>
      <c r="E89" s="266" t="str">
        <f>TEXT($C$44,"MM/YYY")&amp;" - "&amp;TEXT($D$44,"MM/YYYY")</f>
        <v>01/2021 - 12/2021</v>
      </c>
      <c r="F89" s="264" t="str">
        <f>TEXT($C$41,"MM/YYY")&amp;" - "&amp;TEXT($D$41,"MM/YYYY")</f>
        <v>01/2018 - 12/2018</v>
      </c>
      <c r="G89" s="265" t="str">
        <f>TEXT($C$42,"MM/YYY")&amp;" - "&amp;TEXT($D$42,"MM/YYYY")</f>
        <v>01/2019 - 12/2019</v>
      </c>
      <c r="H89" s="265" t="str">
        <f>TEXT($C$43,"MM/YYY")&amp;" - "&amp;TEXT($D$43,"MM/YYYY")</f>
        <v>01/2020 - 12/2020</v>
      </c>
      <c r="I89" s="266" t="str">
        <f>TEXT($C$44,"MM/YYY")&amp;" - "&amp;TEXT($D$44,"MM/YYYY")</f>
        <v>01/2021 - 12/2021</v>
      </c>
      <c r="J89" s="264" t="str">
        <f>TEXT($C$41,"MM/YYY")&amp;" - "&amp;TEXT($D$41,"MM/YYYY")</f>
        <v>01/2018 - 12/2018</v>
      </c>
      <c r="K89" s="265" t="str">
        <f>TEXT($C$42,"MM/YYY")&amp;" - "&amp;TEXT($D$42,"MM/YYYY")</f>
        <v>01/2019 - 12/2019</v>
      </c>
      <c r="L89" s="265" t="str">
        <f>TEXT($C$43,"MM/YYY")&amp;" - "&amp;TEXT($D$43,"MM/YYYY")</f>
        <v>01/2020 - 12/2020</v>
      </c>
      <c r="M89" s="266" t="str">
        <f>TEXT($C$44,"MM/YYY")&amp;" - "&amp;TEXT($D$44,"MM/YYYY")</f>
        <v>01/2021 - 12/2021</v>
      </c>
      <c r="N89" s="264" t="str">
        <f>TEXT($C$41,"MM/YYY")&amp;" - "&amp;TEXT($D$41,"MM/YYYY")</f>
        <v>01/2018 - 12/2018</v>
      </c>
      <c r="O89" s="265" t="str">
        <f>TEXT($C$42,"MM/YYY")&amp;" - "&amp;TEXT($D$42,"MM/YYYY")</f>
        <v>01/2019 - 12/2019</v>
      </c>
      <c r="P89" s="265" t="str">
        <f>TEXT($C$43,"MM/YYY")&amp;" - "&amp;TEXT($D$43,"MM/YYYY")</f>
        <v>01/2020 - 12/2020</v>
      </c>
      <c r="Q89" s="266" t="str">
        <f>TEXT($C$44,"MM/YYY")&amp;" - "&amp;TEXT($D$44,"MM/YYYY")</f>
        <v>01/2021 - 12/2021</v>
      </c>
      <c r="R89" s="264" t="str">
        <f>TEXT($C$41,"MM/YYY")&amp;" - "&amp;TEXT($D$41,"MM/YYYY")</f>
        <v>01/2018 - 12/2018</v>
      </c>
      <c r="S89" s="265" t="str">
        <f>TEXT($C$42,"MM/YYY")&amp;" - "&amp;TEXT($D$42,"MM/YYYY")</f>
        <v>01/2019 - 12/2019</v>
      </c>
      <c r="T89" s="265" t="str">
        <f>TEXT($C$43,"MM/YYY")&amp;" - "&amp;TEXT($D$43,"MM/YYYY")</f>
        <v>01/2020 - 12/2020</v>
      </c>
      <c r="U89" s="266" t="str">
        <f>TEXT($C$44,"MM/YYY")&amp;" - "&amp;TEXT($D$44,"MM/YYYY")</f>
        <v>01/2021 - 12/2021</v>
      </c>
      <c r="V89" s="264" t="str">
        <f>TEXT($C$41,"MM/YYY")&amp;" - "&amp;TEXT($D$41,"MM/YYYY")</f>
        <v>01/2018 - 12/2018</v>
      </c>
      <c r="W89" s="265" t="str">
        <f>TEXT($C$42,"MM/YYY")&amp;" - "&amp;TEXT($D$42,"MM/YYYY")</f>
        <v>01/2019 - 12/2019</v>
      </c>
      <c r="X89" s="265" t="str">
        <f>TEXT($C$43,"MM/YYY")&amp;" - "&amp;TEXT($D$43,"MM/YYYY")</f>
        <v>01/2020 - 12/2020</v>
      </c>
      <c r="Y89" s="266" t="str">
        <f>TEXT($C$44,"MM/YYY")&amp;" - "&amp;TEXT($D$44,"MM/YYYY")</f>
        <v>01/2021 - 12/2021</v>
      </c>
      <c r="Z89" s="264" t="str">
        <f>TEXT($C$41,"MM/YYY")&amp;" - "&amp;TEXT($D$41,"MM/YYYY")</f>
        <v>01/2018 - 12/2018</v>
      </c>
      <c r="AA89" s="265" t="str">
        <f>TEXT($C$42,"MM/YYY")&amp;" - "&amp;TEXT($D$42,"MM/YYYY")</f>
        <v>01/2019 - 12/2019</v>
      </c>
      <c r="AB89" s="265" t="str">
        <f>TEXT($C$43,"MM/YYY")&amp;" - "&amp;TEXT($D$43,"MM/YYYY")</f>
        <v>01/2020 - 12/2020</v>
      </c>
      <c r="AC89" s="266" t="str">
        <f>TEXT($C$44,"MM/YYY")&amp;" - "&amp;TEXT($D$44,"MM/YYYY")</f>
        <v>01/2021 - 12/2021</v>
      </c>
      <c r="AD89" s="264" t="str">
        <f>TEXT($C$41,"MM/YYY")&amp;" - "&amp;TEXT($D$41,"MM/YYYY")</f>
        <v>01/2018 - 12/2018</v>
      </c>
      <c r="AE89" s="265" t="str">
        <f>TEXT($C$42,"MM/YYY")&amp;" - "&amp;TEXT($D$42,"MM/YYYY")</f>
        <v>01/2019 - 12/2019</v>
      </c>
      <c r="AF89" s="265" t="str">
        <f>TEXT($C$43,"MM/YYY")&amp;" - "&amp;TEXT($D$43,"MM/YYYY")</f>
        <v>01/2020 - 12/2020</v>
      </c>
      <c r="AG89" s="266" t="str">
        <f>TEXT($C$44,"MM/YYY")&amp;" - "&amp;TEXT($D$44,"MM/YYYY")</f>
        <v>01/2021 - 12/2021</v>
      </c>
      <c r="AH89" s="264" t="str">
        <f>TEXT($C$41,"MM/YYY")&amp;" - "&amp;TEXT($D$41,"MM/YYYY")</f>
        <v>01/2018 - 12/2018</v>
      </c>
      <c r="AI89" s="265" t="str">
        <f>TEXT($C$42,"MM/YYY")&amp;" - "&amp;TEXT($D$42,"MM/YYYY")</f>
        <v>01/2019 - 12/2019</v>
      </c>
      <c r="AJ89" s="265" t="str">
        <f>TEXT($C$43,"MM/YYY")&amp;" - "&amp;TEXT($D$43,"MM/YYYY")</f>
        <v>01/2020 - 12/2020</v>
      </c>
      <c r="AK89" s="266" t="str">
        <f>TEXT($C$44,"MM/YYY")&amp;" - "&amp;TEXT($D$44,"MM/YYYY")</f>
        <v>01/2021 - 12/2021</v>
      </c>
      <c r="AL89" s="264" t="str">
        <f>TEXT($C$41,"MM/YYY")&amp;" - "&amp;TEXT($D$41,"MM/YYYY")</f>
        <v>01/2018 - 12/2018</v>
      </c>
      <c r="AM89" s="265" t="str">
        <f>TEXT($C$42,"MM/YYY")&amp;" - "&amp;TEXT($D$42,"MM/YYYY")</f>
        <v>01/2019 - 12/2019</v>
      </c>
      <c r="AN89" s="265" t="str">
        <f>TEXT($C$43,"MM/YYY")&amp;" - "&amp;TEXT($D$43,"MM/YYYY")</f>
        <v>01/2020 - 12/2020</v>
      </c>
      <c r="AO89" s="266" t="str">
        <f>TEXT($C$44,"MM/YYY")&amp;" - "&amp;TEXT($D$44,"MM/YYYY")</f>
        <v>01/2021 - 12/2021</v>
      </c>
      <c r="AP89" s="264" t="str">
        <f>TEXT($C$41,"MM/YYY")&amp;" - "&amp;TEXT($D$41,"MM/YYYY")</f>
        <v>01/2018 - 12/2018</v>
      </c>
      <c r="AQ89" s="265" t="str">
        <f>TEXT($C$42,"MM/YYY")&amp;" - "&amp;TEXT($D$42,"MM/YYYY")</f>
        <v>01/2019 - 12/2019</v>
      </c>
      <c r="AR89" s="265" t="str">
        <f>TEXT($C$43,"MM/YYY")&amp;" - "&amp;TEXT($D$43,"MM/YYYY")</f>
        <v>01/2020 - 12/2020</v>
      </c>
      <c r="AS89" s="266" t="str">
        <f>TEXT($C$44,"MM/YYY")&amp;" - "&amp;TEXT($D$44,"MM/YYYY")</f>
        <v>01/2021 - 12/2021</v>
      </c>
      <c r="AT89" s="264" t="str">
        <f>TEXT($C$41,"MM/YYY")&amp;" - "&amp;TEXT($D$41,"MM/YYYY")</f>
        <v>01/2018 - 12/2018</v>
      </c>
      <c r="AU89" s="265" t="str">
        <f>TEXT($C$42,"MM/YYY")&amp;" - "&amp;TEXT($D$42,"MM/YYYY")</f>
        <v>01/2019 - 12/2019</v>
      </c>
      <c r="AV89" s="265" t="str">
        <f>TEXT($C$43,"MM/YYY")&amp;" - "&amp;TEXT($D$43,"MM/YYYY")</f>
        <v>01/2020 - 12/2020</v>
      </c>
      <c r="AW89" s="266" t="str">
        <f>TEXT($C$44,"MM/YYY")&amp;" - "&amp;TEXT($D$44,"MM/YYYY")</f>
        <v>01/2021 - 12/2021</v>
      </c>
      <c r="AX89" s="264" t="str">
        <f>TEXT($C$41,"MM/YYY")&amp;" - "&amp;TEXT($D$41,"MM/YYYY")</f>
        <v>01/2018 - 12/2018</v>
      </c>
      <c r="AY89" s="265" t="str">
        <f>TEXT($C$42,"MM/YYY")&amp;" - "&amp;TEXT($D$42,"MM/YYYY")</f>
        <v>01/2019 - 12/2019</v>
      </c>
      <c r="AZ89" s="265" t="str">
        <f>TEXT($C$43,"MM/YYY")&amp;" - "&amp;TEXT($D$43,"MM/YYYY")</f>
        <v>01/2020 - 12/2020</v>
      </c>
      <c r="BA89" s="266" t="str">
        <f>TEXT($C$44,"MM/YYY")&amp;" - "&amp;TEXT($D$44,"MM/YYYY")</f>
        <v>01/2021 - 12/2021</v>
      </c>
      <c r="BB89" s="264" t="str">
        <f>TEXT($C$41,"MM/YYY")&amp;" - "&amp;TEXT($D$41,"MM/YYYY")</f>
        <v>01/2018 - 12/2018</v>
      </c>
      <c r="BC89" s="265" t="str">
        <f>TEXT($C$42,"MM/YYY")&amp;" - "&amp;TEXT($D$42,"MM/YYYY")</f>
        <v>01/2019 - 12/2019</v>
      </c>
      <c r="BD89" s="265" t="str">
        <f>TEXT($C$43,"MM/YYY")&amp;" - "&amp;TEXT($D$43,"MM/YYYY")</f>
        <v>01/2020 - 12/2020</v>
      </c>
      <c r="BE89" s="266" t="str">
        <f>TEXT($C$44,"MM/YYY")&amp;" - "&amp;TEXT($D$44,"MM/YYYY")</f>
        <v>01/2021 - 12/2021</v>
      </c>
      <c r="BF89" s="264" t="str">
        <f>TEXT($C$41,"MM/YYY")&amp;" - "&amp;TEXT($D$41,"MM/YYYY")</f>
        <v>01/2018 - 12/2018</v>
      </c>
      <c r="BG89" s="265" t="str">
        <f>TEXT($C$42,"MM/YYY")&amp;" - "&amp;TEXT($D$42,"MM/YYYY")</f>
        <v>01/2019 - 12/2019</v>
      </c>
      <c r="BH89" s="265" t="str">
        <f>TEXT($C$43,"MM/YYY")&amp;" - "&amp;TEXT($D$43,"MM/YYYY")</f>
        <v>01/2020 - 12/2020</v>
      </c>
      <c r="BI89" s="266" t="str">
        <f>TEXT($C$44,"MM/YYY")&amp;" - "&amp;TEXT($D$44,"MM/YYYY")</f>
        <v>01/2021 - 12/2021</v>
      </c>
      <c r="BJ89" s="264" t="str">
        <f>TEXT($C$41,"MM/YYY")&amp;" - "&amp;TEXT($D$41,"MM/YYYY")</f>
        <v>01/2018 - 12/2018</v>
      </c>
      <c r="BK89" s="265" t="str">
        <f>TEXT($C$42,"MM/YYY")&amp;" - "&amp;TEXT($D$42,"MM/YYYY")</f>
        <v>01/2019 - 12/2019</v>
      </c>
      <c r="BL89" s="265" t="str">
        <f>TEXT($C$43,"MM/YYY")&amp;" - "&amp;TEXT($D$43,"MM/YYYY")</f>
        <v>01/2020 - 12/2020</v>
      </c>
      <c r="BM89" s="266" t="str">
        <f>TEXT($C$44,"MM/YYY")&amp;" - "&amp;TEXT($D$44,"MM/YYYY")</f>
        <v>01/2021 - 12/2021</v>
      </c>
      <c r="BN89" s="264" t="str">
        <f>TEXT($C$41,"MM/YYY")&amp;" - "&amp;TEXT($D$41,"MM/YYYY")</f>
        <v>01/2018 - 12/2018</v>
      </c>
      <c r="BO89" s="265" t="str">
        <f>TEXT($C$42,"MM/YYY")&amp;" - "&amp;TEXT($D$42,"MM/YYYY")</f>
        <v>01/2019 - 12/2019</v>
      </c>
      <c r="BP89" s="265" t="str">
        <f>TEXT($C$43,"MM/YYY")&amp;" - "&amp;TEXT($D$43,"MM/YYYY")</f>
        <v>01/2020 - 12/2020</v>
      </c>
      <c r="BQ89" s="266" t="str">
        <f>TEXT($C$44,"MM/YYY")&amp;" - "&amp;TEXT($D$44,"MM/YYYY")</f>
        <v>01/2021 - 12/2021</v>
      </c>
      <c r="BR89" s="264" t="str">
        <f>TEXT($C$41,"MM/YYY")&amp;" - "&amp;TEXT($D$41,"MM/YYYY")</f>
        <v>01/2018 - 12/2018</v>
      </c>
      <c r="BS89" s="265" t="str">
        <f>TEXT($C$42,"MM/YYY")&amp;" - "&amp;TEXT($D$42,"MM/YYYY")</f>
        <v>01/2019 - 12/2019</v>
      </c>
      <c r="BT89" s="265" t="str">
        <f>TEXT($C$43,"MM/YYY")&amp;" - "&amp;TEXT($D$43,"MM/YYYY")</f>
        <v>01/2020 - 12/2020</v>
      </c>
      <c r="BU89" s="266" t="str">
        <f>TEXT($C$44,"MM/YYY")&amp;" - "&amp;TEXT($D$44,"MM/YYYY")</f>
        <v>01/2021 - 12/2021</v>
      </c>
      <c r="BV89" s="264" t="str">
        <f>TEXT($C$41,"MM/YYY")&amp;" - "&amp;TEXT($D$41,"MM/YYYY")</f>
        <v>01/2018 - 12/2018</v>
      </c>
      <c r="BW89" s="265" t="str">
        <f>TEXT($C$42,"MM/YYY")&amp;" - "&amp;TEXT($D$42,"MM/YYYY")</f>
        <v>01/2019 - 12/2019</v>
      </c>
      <c r="BX89" s="265" t="str">
        <f>TEXT($C$43,"MM/YYY")&amp;" - "&amp;TEXT($D$43,"MM/YYYY")</f>
        <v>01/2020 - 12/2020</v>
      </c>
      <c r="BY89" s="266" t="str">
        <f>TEXT($C$44,"MM/YYY")&amp;" - "&amp;TEXT($D$44,"MM/YYYY")</f>
        <v>01/2021 - 12/2021</v>
      </c>
      <c r="BZ89" s="264" t="str">
        <f>TEXT($C$41,"MM/YYY")&amp;" - "&amp;TEXT($D$41,"MM/YYYY")</f>
        <v>01/2018 - 12/2018</v>
      </c>
      <c r="CA89" s="265" t="str">
        <f>TEXT($C$42,"MM/YYY")&amp;" - "&amp;TEXT($D$42,"MM/YYYY")</f>
        <v>01/2019 - 12/2019</v>
      </c>
      <c r="CB89" s="265" t="str">
        <f>TEXT($C$43,"MM/YYY")&amp;" - "&amp;TEXT($D$43,"MM/YYYY")</f>
        <v>01/2020 - 12/2020</v>
      </c>
      <c r="CC89" s="266" t="str">
        <f>TEXT($C$44,"MM/YYY")&amp;" - "&amp;TEXT($D$44,"MM/YYYY")</f>
        <v>01/2021 - 12/2021</v>
      </c>
      <c r="CD89" s="42"/>
      <c r="CE89" s="42"/>
      <c r="CF89" s="42"/>
      <c r="CG89" s="42"/>
      <c r="CH89" s="42"/>
      <c r="CI89" s="42"/>
      <c r="CJ89" s="42"/>
      <c r="CK89" s="42"/>
      <c r="CL89" s="42"/>
      <c r="CM89" s="42"/>
      <c r="CN89" s="42"/>
      <c r="CO89" s="42"/>
      <c r="CP89" s="42"/>
      <c r="CQ89" s="42"/>
      <c r="CR89" s="42"/>
      <c r="CS89" s="42"/>
    </row>
    <row r="90" spans="1:97" ht="15" x14ac:dyDescent="0.5">
      <c r="A90" s="203" t="s">
        <v>53</v>
      </c>
      <c r="B90" s="204"/>
      <c r="C90" s="205"/>
      <c r="D90" s="205"/>
      <c r="E90" s="206"/>
      <c r="F90" s="204"/>
      <c r="G90" s="205"/>
      <c r="H90" s="205"/>
      <c r="I90" s="206"/>
      <c r="J90" s="204"/>
      <c r="K90" s="205"/>
      <c r="L90" s="205"/>
      <c r="M90" s="206"/>
      <c r="N90" s="204"/>
      <c r="O90" s="205"/>
      <c r="P90" s="205"/>
      <c r="Q90" s="206"/>
      <c r="R90" s="204"/>
      <c r="S90" s="205"/>
      <c r="T90" s="205"/>
      <c r="U90" s="206"/>
      <c r="V90" s="204"/>
      <c r="W90" s="205"/>
      <c r="X90" s="205"/>
      <c r="Y90" s="206"/>
      <c r="Z90" s="204"/>
      <c r="AA90" s="205"/>
      <c r="AB90" s="205"/>
      <c r="AC90" s="206"/>
      <c r="AD90" s="207"/>
      <c r="AE90" s="208"/>
      <c r="AF90" s="208"/>
      <c r="AG90" s="209"/>
      <c r="AH90" s="207"/>
      <c r="AI90" s="208"/>
      <c r="AJ90" s="208"/>
      <c r="AK90" s="209"/>
      <c r="AL90" s="207"/>
      <c r="AM90" s="208"/>
      <c r="AN90" s="208"/>
      <c r="AO90" s="209"/>
      <c r="AP90" s="207"/>
      <c r="AQ90" s="208"/>
      <c r="AR90" s="208"/>
      <c r="AS90" s="209"/>
      <c r="AT90" s="207"/>
      <c r="AU90" s="208"/>
      <c r="AV90" s="208"/>
      <c r="AW90" s="209"/>
      <c r="AX90" s="207"/>
      <c r="AY90" s="208"/>
      <c r="AZ90" s="208"/>
      <c r="BA90" s="209"/>
      <c r="BB90" s="207"/>
      <c r="BC90" s="208"/>
      <c r="BD90" s="208"/>
      <c r="BE90" s="209"/>
      <c r="BF90" s="207"/>
      <c r="BG90" s="208"/>
      <c r="BH90" s="208"/>
      <c r="BI90" s="209"/>
      <c r="BJ90" s="207"/>
      <c r="BK90" s="208"/>
      <c r="BL90" s="208"/>
      <c r="BM90" s="209"/>
      <c r="BN90" s="207"/>
      <c r="BO90" s="208"/>
      <c r="BP90" s="208"/>
      <c r="BQ90" s="209"/>
      <c r="BR90" s="207"/>
      <c r="BS90" s="208"/>
      <c r="BT90" s="208"/>
      <c r="BU90" s="209"/>
      <c r="BV90" s="207"/>
      <c r="BW90" s="208"/>
      <c r="BX90" s="208"/>
      <c r="BY90" s="209"/>
      <c r="BZ90" s="207"/>
      <c r="CA90" s="208"/>
      <c r="CB90" s="208"/>
      <c r="CC90" s="209"/>
      <c r="CD90" s="42"/>
      <c r="CE90" s="42"/>
      <c r="CF90" s="42"/>
      <c r="CG90" s="42"/>
      <c r="CH90" s="42"/>
      <c r="CI90" s="42"/>
      <c r="CJ90" s="42"/>
      <c r="CK90" s="42"/>
      <c r="CL90" s="42"/>
      <c r="CM90" s="42"/>
      <c r="CN90" s="42"/>
      <c r="CO90" s="42"/>
      <c r="CP90" s="42"/>
      <c r="CQ90" s="42"/>
      <c r="CR90" s="42"/>
      <c r="CS90" s="42"/>
    </row>
    <row r="91" spans="1:97" ht="15" x14ac:dyDescent="0.5">
      <c r="A91" s="210" t="s">
        <v>54</v>
      </c>
      <c r="B91" s="204"/>
      <c r="C91" s="205"/>
      <c r="D91" s="205"/>
      <c r="E91" s="206"/>
      <c r="F91" s="204"/>
      <c r="G91" s="205"/>
      <c r="H91" s="205"/>
      <c r="I91" s="206"/>
      <c r="J91" s="204"/>
      <c r="K91" s="205"/>
      <c r="L91" s="205"/>
      <c r="M91" s="206"/>
      <c r="N91" s="204"/>
      <c r="O91" s="205"/>
      <c r="P91" s="205"/>
      <c r="Q91" s="206"/>
      <c r="R91" s="204"/>
      <c r="S91" s="205"/>
      <c r="T91" s="205"/>
      <c r="U91" s="206"/>
      <c r="V91" s="204"/>
      <c r="W91" s="205"/>
      <c r="X91" s="205"/>
      <c r="Y91" s="206"/>
      <c r="Z91" s="204"/>
      <c r="AA91" s="205"/>
      <c r="AB91" s="205"/>
      <c r="AC91" s="206"/>
      <c r="AD91" s="207"/>
      <c r="AE91" s="208"/>
      <c r="AF91" s="208"/>
      <c r="AG91" s="209"/>
      <c r="AH91" s="207"/>
      <c r="AI91" s="208"/>
      <c r="AJ91" s="208"/>
      <c r="AK91" s="209"/>
      <c r="AL91" s="207"/>
      <c r="AM91" s="208"/>
      <c r="AN91" s="208"/>
      <c r="AO91" s="209"/>
      <c r="AP91" s="207"/>
      <c r="AQ91" s="208"/>
      <c r="AR91" s="208"/>
      <c r="AS91" s="209"/>
      <c r="AT91" s="207"/>
      <c r="AU91" s="208"/>
      <c r="AV91" s="208"/>
      <c r="AW91" s="209"/>
      <c r="AX91" s="207"/>
      <c r="AY91" s="208"/>
      <c r="AZ91" s="208"/>
      <c r="BA91" s="209"/>
      <c r="BB91" s="207"/>
      <c r="BC91" s="208"/>
      <c r="BD91" s="208"/>
      <c r="BE91" s="209"/>
      <c r="BF91" s="207"/>
      <c r="BG91" s="208"/>
      <c r="BH91" s="208"/>
      <c r="BI91" s="209"/>
      <c r="BJ91" s="207"/>
      <c r="BK91" s="208"/>
      <c r="BL91" s="208"/>
      <c r="BM91" s="209"/>
      <c r="BN91" s="207"/>
      <c r="BO91" s="208"/>
      <c r="BP91" s="208"/>
      <c r="BQ91" s="209"/>
      <c r="BR91" s="207"/>
      <c r="BS91" s="208"/>
      <c r="BT91" s="208"/>
      <c r="BU91" s="209"/>
      <c r="BV91" s="207"/>
      <c r="BW91" s="208"/>
      <c r="BX91" s="208"/>
      <c r="BY91" s="209"/>
      <c r="BZ91" s="207"/>
      <c r="CA91" s="208"/>
      <c r="CB91" s="208"/>
      <c r="CC91" s="209"/>
      <c r="CD91" s="42"/>
      <c r="CE91" s="42"/>
      <c r="CF91" s="42"/>
      <c r="CG91" s="42"/>
      <c r="CH91" s="42"/>
      <c r="CI91" s="42"/>
      <c r="CJ91" s="42"/>
      <c r="CK91" s="42"/>
      <c r="CL91" s="42"/>
      <c r="CM91" s="42"/>
      <c r="CN91" s="42"/>
      <c r="CO91" s="42"/>
      <c r="CP91" s="42"/>
      <c r="CQ91" s="42"/>
      <c r="CR91" s="42"/>
      <c r="CS91" s="42"/>
    </row>
    <row r="92" spans="1:97" ht="16.149999999999999" customHeight="1" x14ac:dyDescent="0.5">
      <c r="A92" s="210" t="s">
        <v>80</v>
      </c>
      <c r="B92" s="204"/>
      <c r="C92" s="205"/>
      <c r="D92" s="205"/>
      <c r="E92" s="206"/>
      <c r="F92" s="204"/>
      <c r="G92" s="205"/>
      <c r="H92" s="205"/>
      <c r="I92" s="206"/>
      <c r="J92" s="204"/>
      <c r="K92" s="205"/>
      <c r="L92" s="205"/>
      <c r="M92" s="206"/>
      <c r="N92" s="204"/>
      <c r="O92" s="205"/>
      <c r="P92" s="205"/>
      <c r="Q92" s="206"/>
      <c r="R92" s="204"/>
      <c r="S92" s="205"/>
      <c r="T92" s="205"/>
      <c r="U92" s="206"/>
      <c r="V92" s="204"/>
      <c r="W92" s="205"/>
      <c r="X92" s="205"/>
      <c r="Y92" s="206"/>
      <c r="Z92" s="204"/>
      <c r="AA92" s="205"/>
      <c r="AB92" s="205"/>
      <c r="AC92" s="206"/>
      <c r="AD92" s="207"/>
      <c r="AE92" s="208"/>
      <c r="AF92" s="208"/>
      <c r="AG92" s="209"/>
      <c r="AH92" s="207"/>
      <c r="AI92" s="208"/>
      <c r="AJ92" s="208"/>
      <c r="AK92" s="209"/>
      <c r="AL92" s="207"/>
      <c r="AM92" s="208"/>
      <c r="AN92" s="208"/>
      <c r="AO92" s="209"/>
      <c r="AP92" s="207"/>
      <c r="AQ92" s="208"/>
      <c r="AR92" s="208"/>
      <c r="AS92" s="209"/>
      <c r="AT92" s="207"/>
      <c r="AU92" s="208"/>
      <c r="AV92" s="208"/>
      <c r="AW92" s="209"/>
      <c r="AX92" s="207"/>
      <c r="AY92" s="208"/>
      <c r="AZ92" s="208"/>
      <c r="BA92" s="209"/>
      <c r="BB92" s="207"/>
      <c r="BC92" s="208"/>
      <c r="BD92" s="208"/>
      <c r="BE92" s="209"/>
      <c r="BF92" s="207"/>
      <c r="BG92" s="208"/>
      <c r="BH92" s="208"/>
      <c r="BI92" s="209"/>
      <c r="BJ92" s="207"/>
      <c r="BK92" s="208"/>
      <c r="BL92" s="208"/>
      <c r="BM92" s="209"/>
      <c r="BN92" s="207"/>
      <c r="BO92" s="208"/>
      <c r="BP92" s="208"/>
      <c r="BQ92" s="209"/>
      <c r="BR92" s="207"/>
      <c r="BS92" s="208"/>
      <c r="BT92" s="208"/>
      <c r="BU92" s="209"/>
      <c r="BV92" s="207"/>
      <c r="BW92" s="208"/>
      <c r="BX92" s="208"/>
      <c r="BY92" s="209"/>
      <c r="BZ92" s="207"/>
      <c r="CA92" s="208"/>
      <c r="CB92" s="208"/>
      <c r="CC92" s="209"/>
      <c r="CD92" s="42"/>
      <c r="CE92" s="42"/>
      <c r="CF92" s="42"/>
      <c r="CG92" s="42"/>
      <c r="CH92" s="42"/>
      <c r="CI92" s="42"/>
      <c r="CJ92" s="42"/>
      <c r="CK92" s="42"/>
      <c r="CL92" s="42"/>
      <c r="CM92" s="42"/>
      <c r="CN92" s="42"/>
      <c r="CO92" s="42"/>
      <c r="CP92" s="42"/>
      <c r="CQ92" s="42"/>
      <c r="CR92" s="42"/>
      <c r="CS92" s="42"/>
    </row>
    <row r="93" spans="1:97" ht="15" x14ac:dyDescent="0.5">
      <c r="A93" s="210" t="s">
        <v>87</v>
      </c>
      <c r="B93" s="204"/>
      <c r="C93" s="205"/>
      <c r="D93" s="205"/>
      <c r="E93" s="206"/>
      <c r="F93" s="204"/>
      <c r="G93" s="205"/>
      <c r="H93" s="205"/>
      <c r="I93" s="206"/>
      <c r="J93" s="204"/>
      <c r="K93" s="205"/>
      <c r="L93" s="205"/>
      <c r="M93" s="206"/>
      <c r="N93" s="204"/>
      <c r="O93" s="205"/>
      <c r="P93" s="205"/>
      <c r="Q93" s="206"/>
      <c r="R93" s="204"/>
      <c r="S93" s="205"/>
      <c r="T93" s="205"/>
      <c r="U93" s="206"/>
      <c r="V93" s="204"/>
      <c r="W93" s="205"/>
      <c r="X93" s="205"/>
      <c r="Y93" s="206"/>
      <c r="Z93" s="204"/>
      <c r="AA93" s="205"/>
      <c r="AB93" s="205"/>
      <c r="AC93" s="206"/>
      <c r="AD93" s="207"/>
      <c r="AE93" s="208"/>
      <c r="AF93" s="208"/>
      <c r="AG93" s="209"/>
      <c r="AH93" s="207"/>
      <c r="AI93" s="208"/>
      <c r="AJ93" s="208"/>
      <c r="AK93" s="209"/>
      <c r="AL93" s="207"/>
      <c r="AM93" s="208"/>
      <c r="AN93" s="208"/>
      <c r="AO93" s="209"/>
      <c r="AP93" s="207"/>
      <c r="AQ93" s="208"/>
      <c r="AR93" s="208"/>
      <c r="AS93" s="209"/>
      <c r="AT93" s="207"/>
      <c r="AU93" s="208"/>
      <c r="AV93" s="208"/>
      <c r="AW93" s="209"/>
      <c r="AX93" s="207"/>
      <c r="AY93" s="208"/>
      <c r="AZ93" s="208"/>
      <c r="BA93" s="209"/>
      <c r="BB93" s="207"/>
      <c r="BC93" s="208"/>
      <c r="BD93" s="208"/>
      <c r="BE93" s="209"/>
      <c r="BF93" s="207"/>
      <c r="BG93" s="208"/>
      <c r="BH93" s="208"/>
      <c r="BI93" s="209"/>
      <c r="BJ93" s="207"/>
      <c r="BK93" s="208"/>
      <c r="BL93" s="208"/>
      <c r="BM93" s="209"/>
      <c r="BN93" s="207"/>
      <c r="BO93" s="208"/>
      <c r="BP93" s="208"/>
      <c r="BQ93" s="209"/>
      <c r="BR93" s="207"/>
      <c r="BS93" s="208"/>
      <c r="BT93" s="208"/>
      <c r="BU93" s="209"/>
      <c r="BV93" s="207"/>
      <c r="BW93" s="208"/>
      <c r="BX93" s="208"/>
      <c r="BY93" s="209"/>
      <c r="BZ93" s="207"/>
      <c r="CA93" s="208"/>
      <c r="CB93" s="208"/>
      <c r="CC93" s="209"/>
      <c r="CD93" s="42"/>
      <c r="CE93" s="42"/>
      <c r="CF93" s="42"/>
      <c r="CG93" s="42"/>
      <c r="CH93" s="42"/>
      <c r="CI93" s="42"/>
      <c r="CJ93" s="42"/>
      <c r="CK93" s="42"/>
      <c r="CL93" s="42"/>
      <c r="CM93" s="42"/>
      <c r="CN93" s="42"/>
      <c r="CO93" s="42"/>
      <c r="CP93" s="42"/>
      <c r="CQ93" s="42"/>
      <c r="CR93" s="42"/>
      <c r="CS93" s="42"/>
    </row>
    <row r="94" spans="1:97" ht="15" x14ac:dyDescent="0.5">
      <c r="A94" s="210" t="s">
        <v>56</v>
      </c>
      <c r="B94" s="204"/>
      <c r="C94" s="205"/>
      <c r="D94" s="205"/>
      <c r="E94" s="206"/>
      <c r="F94" s="204"/>
      <c r="G94" s="205"/>
      <c r="H94" s="205"/>
      <c r="I94" s="206"/>
      <c r="J94" s="204"/>
      <c r="K94" s="205"/>
      <c r="L94" s="205"/>
      <c r="M94" s="206"/>
      <c r="N94" s="204"/>
      <c r="O94" s="205"/>
      <c r="P94" s="205"/>
      <c r="Q94" s="206"/>
      <c r="R94" s="204"/>
      <c r="S94" s="205"/>
      <c r="T94" s="205"/>
      <c r="U94" s="206"/>
      <c r="V94" s="204"/>
      <c r="W94" s="205"/>
      <c r="X94" s="205"/>
      <c r="Y94" s="206"/>
      <c r="Z94" s="204"/>
      <c r="AA94" s="205"/>
      <c r="AB94" s="205"/>
      <c r="AC94" s="206"/>
      <c r="AD94" s="207"/>
      <c r="AE94" s="208"/>
      <c r="AF94" s="208"/>
      <c r="AG94" s="209"/>
      <c r="AH94" s="207"/>
      <c r="AI94" s="208"/>
      <c r="AJ94" s="208"/>
      <c r="AK94" s="209"/>
      <c r="AL94" s="207"/>
      <c r="AM94" s="208"/>
      <c r="AN94" s="208"/>
      <c r="AO94" s="209"/>
      <c r="AP94" s="207"/>
      <c r="AQ94" s="208"/>
      <c r="AR94" s="208"/>
      <c r="AS94" s="209"/>
      <c r="AT94" s="207"/>
      <c r="AU94" s="208"/>
      <c r="AV94" s="208"/>
      <c r="AW94" s="209"/>
      <c r="AX94" s="207"/>
      <c r="AY94" s="208"/>
      <c r="AZ94" s="208"/>
      <c r="BA94" s="209"/>
      <c r="BB94" s="207"/>
      <c r="BC94" s="208"/>
      <c r="BD94" s="208"/>
      <c r="BE94" s="209"/>
      <c r="BF94" s="207"/>
      <c r="BG94" s="208"/>
      <c r="BH94" s="208"/>
      <c r="BI94" s="209"/>
      <c r="BJ94" s="207"/>
      <c r="BK94" s="208"/>
      <c r="BL94" s="208"/>
      <c r="BM94" s="209"/>
      <c r="BN94" s="207"/>
      <c r="BO94" s="208"/>
      <c r="BP94" s="208"/>
      <c r="BQ94" s="209"/>
      <c r="BR94" s="207"/>
      <c r="BS94" s="208"/>
      <c r="BT94" s="208"/>
      <c r="BU94" s="209"/>
      <c r="BV94" s="207"/>
      <c r="BW94" s="208"/>
      <c r="BX94" s="208"/>
      <c r="BY94" s="209"/>
      <c r="BZ94" s="207"/>
      <c r="CA94" s="208"/>
      <c r="CB94" s="208"/>
      <c r="CC94" s="209"/>
      <c r="CD94" s="42"/>
      <c r="CE94" s="42"/>
      <c r="CF94" s="42"/>
      <c r="CG94" s="42"/>
      <c r="CH94" s="42"/>
      <c r="CI94" s="42"/>
      <c r="CJ94" s="42"/>
      <c r="CK94" s="42"/>
      <c r="CL94" s="42"/>
      <c r="CM94" s="42"/>
      <c r="CN94" s="42"/>
      <c r="CO94" s="42"/>
      <c r="CP94" s="42"/>
      <c r="CQ94" s="42"/>
      <c r="CR94" s="42"/>
      <c r="CS94" s="42"/>
    </row>
    <row r="95" spans="1:97" ht="15" x14ac:dyDescent="0.5">
      <c r="A95" s="210" t="s">
        <v>57</v>
      </c>
      <c r="B95" s="204"/>
      <c r="C95" s="205"/>
      <c r="D95" s="205"/>
      <c r="E95" s="206"/>
      <c r="F95" s="204"/>
      <c r="G95" s="205"/>
      <c r="H95" s="205"/>
      <c r="I95" s="206"/>
      <c r="J95" s="204"/>
      <c r="K95" s="205"/>
      <c r="L95" s="205"/>
      <c r="M95" s="206"/>
      <c r="N95" s="204"/>
      <c r="O95" s="205"/>
      <c r="P95" s="205"/>
      <c r="Q95" s="206"/>
      <c r="R95" s="204"/>
      <c r="S95" s="205"/>
      <c r="T95" s="205"/>
      <c r="U95" s="206"/>
      <c r="V95" s="204"/>
      <c r="W95" s="205"/>
      <c r="X95" s="205"/>
      <c r="Y95" s="206"/>
      <c r="Z95" s="204"/>
      <c r="AA95" s="205"/>
      <c r="AB95" s="205"/>
      <c r="AC95" s="206"/>
      <c r="AD95" s="207"/>
      <c r="AE95" s="208"/>
      <c r="AF95" s="208"/>
      <c r="AG95" s="209"/>
      <c r="AH95" s="207"/>
      <c r="AI95" s="208"/>
      <c r="AJ95" s="208"/>
      <c r="AK95" s="209"/>
      <c r="AL95" s="207"/>
      <c r="AM95" s="208"/>
      <c r="AN95" s="208"/>
      <c r="AO95" s="209"/>
      <c r="AP95" s="207"/>
      <c r="AQ95" s="208"/>
      <c r="AR95" s="208"/>
      <c r="AS95" s="209"/>
      <c r="AT95" s="207"/>
      <c r="AU95" s="208"/>
      <c r="AV95" s="208"/>
      <c r="AW95" s="209"/>
      <c r="AX95" s="207"/>
      <c r="AY95" s="208"/>
      <c r="AZ95" s="208"/>
      <c r="BA95" s="209"/>
      <c r="BB95" s="207"/>
      <c r="BC95" s="208"/>
      <c r="BD95" s="208"/>
      <c r="BE95" s="209"/>
      <c r="BF95" s="207"/>
      <c r="BG95" s="208"/>
      <c r="BH95" s="208"/>
      <c r="BI95" s="209"/>
      <c r="BJ95" s="207"/>
      <c r="BK95" s="208"/>
      <c r="BL95" s="208"/>
      <c r="BM95" s="209"/>
      <c r="BN95" s="207"/>
      <c r="BO95" s="208"/>
      <c r="BP95" s="208"/>
      <c r="BQ95" s="209"/>
      <c r="BR95" s="207"/>
      <c r="BS95" s="208"/>
      <c r="BT95" s="208"/>
      <c r="BU95" s="209"/>
      <c r="BV95" s="207"/>
      <c r="BW95" s="208"/>
      <c r="BX95" s="208"/>
      <c r="BY95" s="209"/>
      <c r="BZ95" s="207"/>
      <c r="CA95" s="208"/>
      <c r="CB95" s="208"/>
      <c r="CC95" s="209"/>
      <c r="CD95" s="42"/>
      <c r="CE95" s="42"/>
      <c r="CF95" s="42"/>
      <c r="CG95" s="42"/>
      <c r="CH95" s="42"/>
      <c r="CI95" s="42"/>
      <c r="CJ95" s="42"/>
      <c r="CK95" s="42"/>
      <c r="CL95" s="42"/>
      <c r="CM95" s="42"/>
      <c r="CN95" s="42"/>
      <c r="CO95" s="42"/>
      <c r="CP95" s="42"/>
      <c r="CQ95" s="42"/>
      <c r="CR95" s="42"/>
      <c r="CS95" s="42"/>
    </row>
    <row r="96" spans="1:97" ht="15" x14ac:dyDescent="0.5">
      <c r="A96" s="210" t="s">
        <v>58</v>
      </c>
      <c r="B96" s="204"/>
      <c r="C96" s="205"/>
      <c r="D96" s="205"/>
      <c r="E96" s="206"/>
      <c r="F96" s="204"/>
      <c r="G96" s="205"/>
      <c r="H96" s="205"/>
      <c r="I96" s="206"/>
      <c r="J96" s="204"/>
      <c r="K96" s="205"/>
      <c r="L96" s="205"/>
      <c r="M96" s="206"/>
      <c r="N96" s="204"/>
      <c r="O96" s="205"/>
      <c r="P96" s="205"/>
      <c r="Q96" s="206"/>
      <c r="R96" s="204"/>
      <c r="S96" s="205"/>
      <c r="T96" s="205"/>
      <c r="U96" s="206"/>
      <c r="V96" s="204"/>
      <c r="W96" s="205"/>
      <c r="X96" s="205"/>
      <c r="Y96" s="206"/>
      <c r="Z96" s="204"/>
      <c r="AA96" s="205"/>
      <c r="AB96" s="205"/>
      <c r="AC96" s="206"/>
      <c r="AD96" s="207"/>
      <c r="AE96" s="208"/>
      <c r="AF96" s="208"/>
      <c r="AG96" s="209"/>
      <c r="AH96" s="207"/>
      <c r="AI96" s="208"/>
      <c r="AJ96" s="208"/>
      <c r="AK96" s="209"/>
      <c r="AL96" s="207"/>
      <c r="AM96" s="208"/>
      <c r="AN96" s="208"/>
      <c r="AO96" s="209"/>
      <c r="AP96" s="207"/>
      <c r="AQ96" s="208"/>
      <c r="AR96" s="208"/>
      <c r="AS96" s="209"/>
      <c r="AT96" s="207"/>
      <c r="AU96" s="208"/>
      <c r="AV96" s="208"/>
      <c r="AW96" s="209"/>
      <c r="AX96" s="207"/>
      <c r="AY96" s="208"/>
      <c r="AZ96" s="208"/>
      <c r="BA96" s="209"/>
      <c r="BB96" s="207"/>
      <c r="BC96" s="208"/>
      <c r="BD96" s="208"/>
      <c r="BE96" s="209"/>
      <c r="BF96" s="207"/>
      <c r="BG96" s="208"/>
      <c r="BH96" s="208"/>
      <c r="BI96" s="209"/>
      <c r="BJ96" s="207"/>
      <c r="BK96" s="208"/>
      <c r="BL96" s="208"/>
      <c r="BM96" s="209"/>
      <c r="BN96" s="207"/>
      <c r="BO96" s="208"/>
      <c r="BP96" s="208"/>
      <c r="BQ96" s="209"/>
      <c r="BR96" s="207"/>
      <c r="BS96" s="208"/>
      <c r="BT96" s="208"/>
      <c r="BU96" s="209"/>
      <c r="BV96" s="207"/>
      <c r="BW96" s="208"/>
      <c r="BX96" s="208"/>
      <c r="BY96" s="209"/>
      <c r="BZ96" s="207"/>
      <c r="CA96" s="208"/>
      <c r="CB96" s="208"/>
      <c r="CC96" s="209"/>
      <c r="CD96" s="42"/>
      <c r="CE96" s="42"/>
      <c r="CF96" s="42"/>
      <c r="CG96" s="42"/>
      <c r="CH96" s="42"/>
      <c r="CI96" s="42"/>
      <c r="CJ96" s="42"/>
      <c r="CK96" s="42"/>
      <c r="CL96" s="42"/>
      <c r="CM96" s="42"/>
      <c r="CN96" s="42"/>
      <c r="CO96" s="42"/>
      <c r="CP96" s="42"/>
      <c r="CQ96" s="42"/>
      <c r="CR96" s="42"/>
      <c r="CS96" s="42"/>
    </row>
    <row r="97" spans="1:97" ht="15" x14ac:dyDescent="0.5">
      <c r="A97" s="210" t="s">
        <v>59</v>
      </c>
      <c r="B97" s="204"/>
      <c r="C97" s="205"/>
      <c r="D97" s="205"/>
      <c r="E97" s="206"/>
      <c r="F97" s="204"/>
      <c r="G97" s="205"/>
      <c r="H97" s="205"/>
      <c r="I97" s="206"/>
      <c r="J97" s="204"/>
      <c r="K97" s="205"/>
      <c r="L97" s="205"/>
      <c r="M97" s="206"/>
      <c r="N97" s="204"/>
      <c r="O97" s="205"/>
      <c r="P97" s="205"/>
      <c r="Q97" s="206"/>
      <c r="R97" s="204"/>
      <c r="S97" s="205"/>
      <c r="T97" s="205"/>
      <c r="U97" s="206"/>
      <c r="V97" s="204"/>
      <c r="W97" s="205"/>
      <c r="X97" s="205"/>
      <c r="Y97" s="206"/>
      <c r="Z97" s="204"/>
      <c r="AA97" s="205"/>
      <c r="AB97" s="205"/>
      <c r="AC97" s="206"/>
      <c r="AD97" s="207"/>
      <c r="AE97" s="208"/>
      <c r="AF97" s="208"/>
      <c r="AG97" s="209"/>
      <c r="AH97" s="207"/>
      <c r="AI97" s="208"/>
      <c r="AJ97" s="208"/>
      <c r="AK97" s="209"/>
      <c r="AL97" s="207"/>
      <c r="AM97" s="208"/>
      <c r="AN97" s="208"/>
      <c r="AO97" s="209"/>
      <c r="AP97" s="207"/>
      <c r="AQ97" s="208"/>
      <c r="AR97" s="208"/>
      <c r="AS97" s="209"/>
      <c r="AT97" s="207"/>
      <c r="AU97" s="208"/>
      <c r="AV97" s="208"/>
      <c r="AW97" s="209"/>
      <c r="AX97" s="207"/>
      <c r="AY97" s="208"/>
      <c r="AZ97" s="208"/>
      <c r="BA97" s="209"/>
      <c r="BB97" s="207"/>
      <c r="BC97" s="208"/>
      <c r="BD97" s="208"/>
      <c r="BE97" s="209"/>
      <c r="BF97" s="207"/>
      <c r="BG97" s="208"/>
      <c r="BH97" s="208"/>
      <c r="BI97" s="209"/>
      <c r="BJ97" s="207"/>
      <c r="BK97" s="208"/>
      <c r="BL97" s="208"/>
      <c r="BM97" s="209"/>
      <c r="BN97" s="207"/>
      <c r="BO97" s="208"/>
      <c r="BP97" s="208"/>
      <c r="BQ97" s="209"/>
      <c r="BR97" s="207"/>
      <c r="BS97" s="208"/>
      <c r="BT97" s="208"/>
      <c r="BU97" s="209"/>
      <c r="BV97" s="207"/>
      <c r="BW97" s="208"/>
      <c r="BX97" s="208"/>
      <c r="BY97" s="209"/>
      <c r="BZ97" s="207"/>
      <c r="CA97" s="208"/>
      <c r="CB97" s="208"/>
      <c r="CC97" s="209"/>
      <c r="CD97" s="42"/>
      <c r="CE97" s="42"/>
      <c r="CF97" s="42"/>
      <c r="CG97" s="42"/>
      <c r="CH97" s="42"/>
      <c r="CI97" s="42"/>
      <c r="CJ97" s="42"/>
      <c r="CK97" s="42"/>
      <c r="CL97" s="42"/>
      <c r="CM97" s="42"/>
      <c r="CN97" s="42"/>
      <c r="CO97" s="42"/>
      <c r="CP97" s="42"/>
      <c r="CQ97" s="42"/>
      <c r="CR97" s="42"/>
      <c r="CS97" s="42"/>
    </row>
    <row r="98" spans="1:97" ht="15" x14ac:dyDescent="0.5">
      <c r="A98" s="210" t="s">
        <v>60</v>
      </c>
      <c r="B98" s="204"/>
      <c r="C98" s="205"/>
      <c r="D98" s="205"/>
      <c r="E98" s="206"/>
      <c r="F98" s="204"/>
      <c r="G98" s="205"/>
      <c r="H98" s="205"/>
      <c r="I98" s="206"/>
      <c r="J98" s="204"/>
      <c r="K98" s="205"/>
      <c r="L98" s="205"/>
      <c r="M98" s="206"/>
      <c r="N98" s="204"/>
      <c r="O98" s="205"/>
      <c r="P98" s="205"/>
      <c r="Q98" s="206"/>
      <c r="R98" s="204"/>
      <c r="S98" s="205"/>
      <c r="T98" s="205"/>
      <c r="U98" s="206"/>
      <c r="V98" s="204"/>
      <c r="W98" s="205"/>
      <c r="X98" s="205"/>
      <c r="Y98" s="206"/>
      <c r="Z98" s="204"/>
      <c r="AA98" s="205"/>
      <c r="AB98" s="205"/>
      <c r="AC98" s="206"/>
      <c r="AD98" s="207"/>
      <c r="AE98" s="208"/>
      <c r="AF98" s="208"/>
      <c r="AG98" s="209"/>
      <c r="AH98" s="207"/>
      <c r="AI98" s="208"/>
      <c r="AJ98" s="208"/>
      <c r="AK98" s="209"/>
      <c r="AL98" s="207"/>
      <c r="AM98" s="208"/>
      <c r="AN98" s="208"/>
      <c r="AO98" s="209"/>
      <c r="AP98" s="207"/>
      <c r="AQ98" s="208"/>
      <c r="AR98" s="208"/>
      <c r="AS98" s="209"/>
      <c r="AT98" s="207"/>
      <c r="AU98" s="208"/>
      <c r="AV98" s="208"/>
      <c r="AW98" s="209"/>
      <c r="AX98" s="207"/>
      <c r="AY98" s="208"/>
      <c r="AZ98" s="208"/>
      <c r="BA98" s="209"/>
      <c r="BB98" s="207"/>
      <c r="BC98" s="208"/>
      <c r="BD98" s="208"/>
      <c r="BE98" s="209"/>
      <c r="BF98" s="207"/>
      <c r="BG98" s="208"/>
      <c r="BH98" s="208"/>
      <c r="BI98" s="209"/>
      <c r="BJ98" s="207"/>
      <c r="BK98" s="208"/>
      <c r="BL98" s="208"/>
      <c r="BM98" s="209"/>
      <c r="BN98" s="207"/>
      <c r="BO98" s="208"/>
      <c r="BP98" s="208"/>
      <c r="BQ98" s="209"/>
      <c r="BR98" s="207"/>
      <c r="BS98" s="208"/>
      <c r="BT98" s="208"/>
      <c r="BU98" s="209"/>
      <c r="BV98" s="207"/>
      <c r="BW98" s="208"/>
      <c r="BX98" s="208"/>
      <c r="BY98" s="209"/>
      <c r="BZ98" s="207"/>
      <c r="CA98" s="208"/>
      <c r="CB98" s="208"/>
      <c r="CC98" s="209"/>
      <c r="CD98" s="42"/>
      <c r="CE98" s="42"/>
      <c r="CF98" s="42"/>
      <c r="CG98" s="42"/>
      <c r="CH98" s="42"/>
      <c r="CI98" s="42"/>
      <c r="CJ98" s="42"/>
      <c r="CK98" s="42"/>
      <c r="CL98" s="42"/>
      <c r="CM98" s="42"/>
      <c r="CN98" s="42"/>
      <c r="CO98" s="42"/>
      <c r="CP98" s="42"/>
      <c r="CQ98" s="42"/>
      <c r="CR98" s="42"/>
      <c r="CS98" s="42"/>
    </row>
    <row r="99" spans="1:97" ht="15.3" thickBot="1" x14ac:dyDescent="0.55000000000000004">
      <c r="A99" s="211" t="s">
        <v>61</v>
      </c>
      <c r="B99" s="212"/>
      <c r="C99" s="213"/>
      <c r="D99" s="213"/>
      <c r="E99" s="214"/>
      <c r="F99" s="212"/>
      <c r="G99" s="213"/>
      <c r="H99" s="213"/>
      <c r="I99" s="214"/>
      <c r="J99" s="212"/>
      <c r="K99" s="213"/>
      <c r="L99" s="213"/>
      <c r="M99" s="214"/>
      <c r="N99" s="212"/>
      <c r="O99" s="213"/>
      <c r="P99" s="213"/>
      <c r="Q99" s="214"/>
      <c r="R99" s="212"/>
      <c r="S99" s="213"/>
      <c r="T99" s="213"/>
      <c r="U99" s="214"/>
      <c r="V99" s="212"/>
      <c r="W99" s="213"/>
      <c r="X99" s="213"/>
      <c r="Y99" s="214"/>
      <c r="Z99" s="212"/>
      <c r="AA99" s="213"/>
      <c r="AB99" s="213"/>
      <c r="AC99" s="214"/>
      <c r="AD99" s="215"/>
      <c r="AE99" s="216"/>
      <c r="AF99" s="216"/>
      <c r="AG99" s="217"/>
      <c r="AH99" s="215"/>
      <c r="AI99" s="216"/>
      <c r="AJ99" s="216"/>
      <c r="AK99" s="217"/>
      <c r="AL99" s="215"/>
      <c r="AM99" s="216"/>
      <c r="AN99" s="216"/>
      <c r="AO99" s="217"/>
      <c r="AP99" s="215"/>
      <c r="AQ99" s="216"/>
      <c r="AR99" s="216"/>
      <c r="AS99" s="217"/>
      <c r="AT99" s="215"/>
      <c r="AU99" s="216"/>
      <c r="AV99" s="216"/>
      <c r="AW99" s="217"/>
      <c r="AX99" s="215"/>
      <c r="AY99" s="216"/>
      <c r="AZ99" s="216"/>
      <c r="BA99" s="217"/>
      <c r="BB99" s="215"/>
      <c r="BC99" s="216"/>
      <c r="BD99" s="216"/>
      <c r="BE99" s="217"/>
      <c r="BF99" s="215"/>
      <c r="BG99" s="216"/>
      <c r="BH99" s="216"/>
      <c r="BI99" s="217"/>
      <c r="BJ99" s="215"/>
      <c r="BK99" s="216"/>
      <c r="BL99" s="216"/>
      <c r="BM99" s="217"/>
      <c r="BN99" s="215"/>
      <c r="BO99" s="216"/>
      <c r="BP99" s="216"/>
      <c r="BQ99" s="217"/>
      <c r="BR99" s="215"/>
      <c r="BS99" s="216"/>
      <c r="BT99" s="216"/>
      <c r="BU99" s="217"/>
      <c r="BV99" s="215"/>
      <c r="BW99" s="216"/>
      <c r="BX99" s="216"/>
      <c r="BY99" s="217"/>
      <c r="BZ99" s="215"/>
      <c r="CA99" s="216"/>
      <c r="CB99" s="216"/>
      <c r="CC99" s="217"/>
      <c r="CD99" s="42"/>
      <c r="CE99" s="42"/>
      <c r="CF99" s="42"/>
      <c r="CG99" s="42"/>
      <c r="CH99" s="42"/>
      <c r="CI99" s="42"/>
      <c r="CJ99" s="42"/>
      <c r="CK99" s="42"/>
      <c r="CL99" s="42"/>
      <c r="CM99" s="42"/>
      <c r="CN99" s="42"/>
      <c r="CO99" s="42"/>
      <c r="CP99" s="42"/>
      <c r="CQ99" s="42"/>
      <c r="CR99" s="42"/>
      <c r="CS99" s="42"/>
    </row>
    <row r="100" spans="1:97" ht="15" x14ac:dyDescent="0.5">
      <c r="A100" s="101"/>
      <c r="B100" s="228"/>
      <c r="C100" s="83"/>
      <c r="D100" s="83"/>
      <c r="E100" s="83"/>
      <c r="F100" s="83"/>
      <c r="G100" s="83"/>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row>
    <row r="101" spans="1:97" ht="15" x14ac:dyDescent="0.5">
      <c r="A101" s="101"/>
      <c r="B101" s="228"/>
      <c r="C101" s="229"/>
      <c r="D101" s="230">
        <v>1</v>
      </c>
      <c r="E101" s="231"/>
      <c r="F101" s="42"/>
      <c r="G101" s="232"/>
      <c r="H101" s="233">
        <v>2</v>
      </c>
      <c r="I101" s="234"/>
      <c r="J101" s="42"/>
      <c r="K101" s="229"/>
      <c r="L101" s="235">
        <v>3</v>
      </c>
      <c r="M101" s="236"/>
      <c r="N101" s="42"/>
      <c r="O101" s="229"/>
      <c r="P101" s="235">
        <v>4</v>
      </c>
      <c r="Q101" s="236"/>
      <c r="R101" s="42"/>
      <c r="S101" s="229"/>
      <c r="T101" s="235">
        <v>5</v>
      </c>
      <c r="U101" s="236"/>
      <c r="V101" s="42"/>
      <c r="W101" s="229"/>
      <c r="X101" s="235">
        <v>6</v>
      </c>
      <c r="Y101" s="236"/>
      <c r="Z101" s="42"/>
      <c r="AA101" s="229"/>
      <c r="AB101" s="235">
        <v>7</v>
      </c>
      <c r="AC101" s="236"/>
      <c r="AD101" s="42"/>
      <c r="AE101" s="229"/>
      <c r="AF101" s="235">
        <v>8</v>
      </c>
      <c r="AG101" s="236"/>
      <c r="AH101" s="42"/>
      <c r="AI101" s="229"/>
      <c r="AJ101" s="235">
        <v>9</v>
      </c>
      <c r="AK101" s="236"/>
      <c r="AL101" s="42"/>
      <c r="AM101" s="229"/>
      <c r="AN101" s="235">
        <v>10</v>
      </c>
      <c r="AO101" s="236"/>
      <c r="AP101" s="42"/>
      <c r="AQ101" s="229"/>
      <c r="AR101" s="235">
        <v>11</v>
      </c>
      <c r="AS101" s="236"/>
      <c r="AT101" s="42"/>
      <c r="AU101" s="229"/>
      <c r="AV101" s="235">
        <v>12</v>
      </c>
      <c r="AW101" s="236"/>
      <c r="AX101" s="42"/>
      <c r="AY101" s="229"/>
      <c r="AZ101" s="235">
        <v>13</v>
      </c>
      <c r="BA101" s="236"/>
      <c r="BB101" s="42"/>
      <c r="BC101" s="229"/>
      <c r="BD101" s="235">
        <v>14</v>
      </c>
      <c r="BE101" s="236"/>
      <c r="BF101" s="42"/>
      <c r="BG101" s="229"/>
      <c r="BH101" s="235">
        <v>15</v>
      </c>
      <c r="BI101" s="236"/>
      <c r="BJ101" s="42"/>
      <c r="BK101" s="229"/>
      <c r="BL101" s="235">
        <v>16</v>
      </c>
      <c r="BM101" s="236"/>
      <c r="BN101" s="42"/>
      <c r="BO101" s="229"/>
      <c r="BP101" s="235">
        <v>17</v>
      </c>
      <c r="BQ101" s="236"/>
      <c r="BR101" s="42"/>
      <c r="BS101" s="229"/>
      <c r="BT101" s="235">
        <v>18</v>
      </c>
      <c r="BU101" s="236"/>
      <c r="BV101" s="42"/>
      <c r="BW101" s="229"/>
      <c r="BX101" s="235">
        <v>19</v>
      </c>
      <c r="BY101" s="236"/>
      <c r="BZ101" s="42"/>
      <c r="CA101" s="229"/>
      <c r="CB101" s="235" t="s">
        <v>79</v>
      </c>
      <c r="CC101" s="236"/>
      <c r="CD101" s="42"/>
      <c r="CE101" s="42"/>
      <c r="CF101" s="42"/>
      <c r="CG101" s="42"/>
      <c r="CH101" s="42"/>
      <c r="CI101" s="42"/>
      <c r="CJ101" s="42"/>
      <c r="CK101" s="42"/>
      <c r="CL101" s="42"/>
      <c r="CM101" s="42"/>
      <c r="CN101" s="42"/>
      <c r="CO101" s="42"/>
      <c r="CP101" s="42"/>
      <c r="CQ101" s="42"/>
      <c r="CR101" s="42"/>
      <c r="CS101" s="42"/>
    </row>
    <row r="102" spans="1:97" ht="47.65" customHeight="1" x14ac:dyDescent="0.5">
      <c r="A102" s="237" t="s">
        <v>206</v>
      </c>
      <c r="B102" s="61"/>
      <c r="C102" s="267" t="str">
        <f>"("&amp;TEXT($C$42,"MM/YYY")&amp;"-"&amp;TEXT($D$42,"MM/YYYY")&amp;") Over ("&amp;TEXT($C$41,"MM/YYY")&amp;"-"&amp;TEXT($D$41,"MM/YYYY")&amp;")"</f>
        <v>(01/2019-12/2019) Over (01/2018-12/2018)</v>
      </c>
      <c r="D102" s="267" t="str">
        <f>"("&amp;TEXT($C$43,"MM/YYY")&amp;"-"&amp;TEXT($D$43,"MM/YYYY")&amp;") Over ("&amp;TEXT($C$42,"MM/YYY")&amp;"-"&amp;TEXT($D$42,"MM/YYYY")&amp;")"</f>
        <v>(01/2020-12/2020) Over (01/2019-12/2019)</v>
      </c>
      <c r="E102" s="267" t="str">
        <f>"("&amp;TEXT($C$44,"MM/YYY")&amp;"-"&amp;TEXT($D$44,"MM/YYYY")&amp;") Over ("&amp;TEXT($C$43,"MM/YYY")&amp;"-"&amp;TEXT($D$43,"MM/YYYY")&amp;")"</f>
        <v>(01/2021-12/2021) Over (01/2020-12/2020)</v>
      </c>
      <c r="F102" s="42"/>
      <c r="G102" s="267" t="str">
        <f>"("&amp;TEXT($C$42,"MM/YYY")&amp;"-"&amp;TEXT($D$42,"MM/YYYY")&amp;") Over ("&amp;TEXT($C$41,"MM/YYY")&amp;"-"&amp;TEXT($D$41,"MM/YYYY")&amp;")"</f>
        <v>(01/2019-12/2019) Over (01/2018-12/2018)</v>
      </c>
      <c r="H102" s="267" t="str">
        <f>"("&amp;TEXT($C$43,"MM/YYY")&amp;"-"&amp;TEXT($D$43,"MM/YYYY")&amp;") Over ("&amp;TEXT($C$42,"MM/YYY")&amp;"-"&amp;TEXT($D$42,"MM/YYYY")&amp;")"</f>
        <v>(01/2020-12/2020) Over (01/2019-12/2019)</v>
      </c>
      <c r="I102" s="267" t="str">
        <f>"("&amp;TEXT($C$44,"MM/YYY")&amp;"-"&amp;TEXT($D$44,"MM/YYYY")&amp;") Over ("&amp;TEXT($C$43,"MM/YYY")&amp;"-"&amp;TEXT($D$43,"MM/YYYY")&amp;")"</f>
        <v>(01/2021-12/2021) Over (01/2020-12/2020)</v>
      </c>
      <c r="J102" s="42"/>
      <c r="K102" s="267" t="str">
        <f>"("&amp;TEXT($C$42,"MM/YYY")&amp;"-"&amp;TEXT($D$42,"MM/YYYY")&amp;") Over ("&amp;TEXT($C$41,"MM/YYY")&amp;"-"&amp;TEXT($D$41,"MM/YYYY")&amp;")"</f>
        <v>(01/2019-12/2019) Over (01/2018-12/2018)</v>
      </c>
      <c r="L102" s="267" t="str">
        <f>"("&amp;TEXT($C$43,"MM/YYY")&amp;"-"&amp;TEXT($D$43,"MM/YYYY")&amp;") Over ("&amp;TEXT($C$42,"MM/YYY")&amp;"-"&amp;TEXT($D$42,"MM/YYYY")&amp;")"</f>
        <v>(01/2020-12/2020) Over (01/2019-12/2019)</v>
      </c>
      <c r="M102" s="267" t="str">
        <f>"("&amp;TEXT($C$44,"MM/YYY")&amp;"-"&amp;TEXT($D$44,"MM/YYYY")&amp;") Over ("&amp;TEXT($C$43,"MM/YYY")&amp;"-"&amp;TEXT($D$43,"MM/YYYY")&amp;")"</f>
        <v>(01/2021-12/2021) Over (01/2020-12/2020)</v>
      </c>
      <c r="N102" s="42"/>
      <c r="O102" s="267" t="str">
        <f>"("&amp;TEXT($C$42,"MM/YYY")&amp;"-"&amp;TEXT($D$42,"MM/YYYY")&amp;") Over ("&amp;TEXT($C$41,"MM/YYY")&amp;"-"&amp;TEXT($D$41,"MM/YYYY")&amp;")"</f>
        <v>(01/2019-12/2019) Over (01/2018-12/2018)</v>
      </c>
      <c r="P102" s="267" t="str">
        <f>"("&amp;TEXT($C$43,"MM/YYY")&amp;"-"&amp;TEXT($D$43,"MM/YYYY")&amp;") Over ("&amp;TEXT($C$42,"MM/YYY")&amp;"-"&amp;TEXT($D$42,"MM/YYYY")&amp;")"</f>
        <v>(01/2020-12/2020) Over (01/2019-12/2019)</v>
      </c>
      <c r="Q102" s="267" t="str">
        <f>"("&amp;TEXT($C$44,"MM/YYY")&amp;"-"&amp;TEXT($D$44,"MM/YYYY")&amp;") Over ("&amp;TEXT($C$43,"MM/YYY")&amp;"-"&amp;TEXT($D$43,"MM/YYYY")&amp;")"</f>
        <v>(01/2021-12/2021) Over (01/2020-12/2020)</v>
      </c>
      <c r="R102" s="42"/>
      <c r="S102" s="267" t="str">
        <f>"("&amp;TEXT($C$42,"MM/YYY")&amp;"-"&amp;TEXT($D$42,"MM/YYYY")&amp;") Over ("&amp;TEXT($C$41,"MM/YYY")&amp;"-"&amp;TEXT($D$41,"MM/YYYY")&amp;")"</f>
        <v>(01/2019-12/2019) Over (01/2018-12/2018)</v>
      </c>
      <c r="T102" s="267" t="str">
        <f>"("&amp;TEXT($C$43,"MM/YYY")&amp;"-"&amp;TEXT($D$43,"MM/YYYY")&amp;") Over ("&amp;TEXT($C$42,"MM/YYY")&amp;"-"&amp;TEXT($D$42,"MM/YYYY")&amp;")"</f>
        <v>(01/2020-12/2020) Over (01/2019-12/2019)</v>
      </c>
      <c r="U102" s="267" t="str">
        <f>"("&amp;TEXT($C$44,"MM/YYY")&amp;"-"&amp;TEXT($D$44,"MM/YYYY")&amp;") Over ("&amp;TEXT($C$43,"MM/YYY")&amp;"-"&amp;TEXT($D$43,"MM/YYYY")&amp;")"</f>
        <v>(01/2021-12/2021) Over (01/2020-12/2020)</v>
      </c>
      <c r="V102" s="42"/>
      <c r="W102" s="267" t="str">
        <f>"("&amp;TEXT($C$42,"MM/YYY")&amp;"-"&amp;TEXT($D$42,"MM/YYYY")&amp;") Over ("&amp;TEXT($C$41,"MM/YYY")&amp;"-"&amp;TEXT($D$41,"MM/YYYY")&amp;")"</f>
        <v>(01/2019-12/2019) Over (01/2018-12/2018)</v>
      </c>
      <c r="X102" s="267" t="str">
        <f>"("&amp;TEXT($C$43,"MM/YYY")&amp;"-"&amp;TEXT($D$43,"MM/YYYY")&amp;") Over ("&amp;TEXT($C$42,"MM/YYY")&amp;"-"&amp;TEXT($D$42,"MM/YYYY")&amp;")"</f>
        <v>(01/2020-12/2020) Over (01/2019-12/2019)</v>
      </c>
      <c r="Y102" s="267" t="str">
        <f>"("&amp;TEXT($C$44,"MM/YYY")&amp;"-"&amp;TEXT($D$44,"MM/YYYY")&amp;") Over ("&amp;TEXT($C$43,"MM/YYY")&amp;"-"&amp;TEXT($D$43,"MM/YYYY")&amp;")"</f>
        <v>(01/2021-12/2021) Over (01/2020-12/2020)</v>
      </c>
      <c r="Z102" s="42"/>
      <c r="AA102" s="267" t="str">
        <f>"("&amp;TEXT($C$42,"MM/YYY")&amp;"-"&amp;TEXT($D$42,"MM/YYYY")&amp;") Over ("&amp;TEXT($C$41,"MM/YYY")&amp;"-"&amp;TEXT($D$41,"MM/YYYY")&amp;")"</f>
        <v>(01/2019-12/2019) Over (01/2018-12/2018)</v>
      </c>
      <c r="AB102" s="267" t="str">
        <f>"("&amp;TEXT($C$43,"MM/YYY")&amp;"-"&amp;TEXT($D$43,"MM/YYYY")&amp;") Over ("&amp;TEXT($C$42,"MM/YYY")&amp;"-"&amp;TEXT($D$42,"MM/YYYY")&amp;")"</f>
        <v>(01/2020-12/2020) Over (01/2019-12/2019)</v>
      </c>
      <c r="AC102" s="267" t="str">
        <f>"("&amp;TEXT($C$44,"MM/YYY")&amp;"-"&amp;TEXT($D$44,"MM/YYYY")&amp;") Over ("&amp;TEXT($C$43,"MM/YYY")&amp;"-"&amp;TEXT($D$43,"MM/YYYY")&amp;")"</f>
        <v>(01/2021-12/2021) Over (01/2020-12/2020)</v>
      </c>
      <c r="AD102" s="42"/>
      <c r="AE102" s="267" t="str">
        <f>"("&amp;TEXT($C$42,"MM/YYY")&amp;"-"&amp;TEXT($D$42,"MM/YYYY")&amp;") Over ("&amp;TEXT($C$41,"MM/YYY")&amp;"-"&amp;TEXT($D$41,"MM/YYYY")&amp;")"</f>
        <v>(01/2019-12/2019) Over (01/2018-12/2018)</v>
      </c>
      <c r="AF102" s="267" t="str">
        <f>"("&amp;TEXT($C$43,"MM/YYY")&amp;"-"&amp;TEXT($D$43,"MM/YYYY")&amp;") Over ("&amp;TEXT($C$42,"MM/YYY")&amp;"-"&amp;TEXT($D$42,"MM/YYYY")&amp;")"</f>
        <v>(01/2020-12/2020) Over (01/2019-12/2019)</v>
      </c>
      <c r="AG102" s="267" t="str">
        <f>"("&amp;TEXT($C$44,"MM/YYY")&amp;"-"&amp;TEXT($D$44,"MM/YYYY")&amp;") Over ("&amp;TEXT($C$43,"MM/YYY")&amp;"-"&amp;TEXT($D$43,"MM/YYYY")&amp;")"</f>
        <v>(01/2021-12/2021) Over (01/2020-12/2020)</v>
      </c>
      <c r="AH102" s="42"/>
      <c r="AI102" s="267" t="str">
        <f>"("&amp;TEXT($C$42,"MM/YYY")&amp;"-"&amp;TEXT($D$42,"MM/YYYY")&amp;") Over ("&amp;TEXT($C$41,"MM/YYY")&amp;"-"&amp;TEXT($D$41,"MM/YYYY")&amp;")"</f>
        <v>(01/2019-12/2019) Over (01/2018-12/2018)</v>
      </c>
      <c r="AJ102" s="267" t="str">
        <f>"("&amp;TEXT($C$43,"MM/YYY")&amp;"-"&amp;TEXT($D$43,"MM/YYYY")&amp;") Over ("&amp;TEXT($C$42,"MM/YYY")&amp;"-"&amp;TEXT($D$42,"MM/YYYY")&amp;")"</f>
        <v>(01/2020-12/2020) Over (01/2019-12/2019)</v>
      </c>
      <c r="AK102" s="267" t="str">
        <f>"("&amp;TEXT($C$44,"MM/YYY")&amp;"-"&amp;TEXT($D$44,"MM/YYYY")&amp;") Over ("&amp;TEXT($C$43,"MM/YYY")&amp;"-"&amp;TEXT($D$43,"MM/YYYY")&amp;")"</f>
        <v>(01/2021-12/2021) Over (01/2020-12/2020)</v>
      </c>
      <c r="AL102" s="42"/>
      <c r="AM102" s="267" t="str">
        <f>"("&amp;TEXT($C$42,"MM/YYY")&amp;"-"&amp;TEXT($D$42,"MM/YYYY")&amp;") Over ("&amp;TEXT($C$41,"MM/YYY")&amp;"-"&amp;TEXT($D$41,"MM/YYYY")&amp;")"</f>
        <v>(01/2019-12/2019) Over (01/2018-12/2018)</v>
      </c>
      <c r="AN102" s="267" t="str">
        <f>"("&amp;TEXT($C$43,"MM/YYY")&amp;"-"&amp;TEXT($D$43,"MM/YYYY")&amp;") Over ("&amp;TEXT($C$42,"MM/YYY")&amp;"-"&amp;TEXT($D$42,"MM/YYYY")&amp;")"</f>
        <v>(01/2020-12/2020) Over (01/2019-12/2019)</v>
      </c>
      <c r="AO102" s="267" t="str">
        <f>"("&amp;TEXT($C$44,"MM/YYY")&amp;"-"&amp;TEXT($D$44,"MM/YYYY")&amp;") Over ("&amp;TEXT($C$43,"MM/YYY")&amp;"-"&amp;TEXT($D$43,"MM/YYYY")&amp;")"</f>
        <v>(01/2021-12/2021) Over (01/2020-12/2020)</v>
      </c>
      <c r="AP102" s="42"/>
      <c r="AQ102" s="267" t="str">
        <f>"("&amp;TEXT($C$42,"MM/YYY")&amp;"-"&amp;TEXT($D$42,"MM/YYYY")&amp;") Over ("&amp;TEXT($C$41,"MM/YYY")&amp;"-"&amp;TEXT($D$41,"MM/YYYY")&amp;")"</f>
        <v>(01/2019-12/2019) Over (01/2018-12/2018)</v>
      </c>
      <c r="AR102" s="267" t="str">
        <f>"("&amp;TEXT($C$43,"MM/YYY")&amp;"-"&amp;TEXT($D$43,"MM/YYYY")&amp;") Over ("&amp;TEXT($C$42,"MM/YYY")&amp;"-"&amp;TEXT($D$42,"MM/YYYY")&amp;")"</f>
        <v>(01/2020-12/2020) Over (01/2019-12/2019)</v>
      </c>
      <c r="AS102" s="267" t="str">
        <f>"("&amp;TEXT($C$44,"MM/YYY")&amp;"-"&amp;TEXT($D$44,"MM/YYYY")&amp;") Over ("&amp;TEXT($C$43,"MM/YYY")&amp;"-"&amp;TEXT($D$43,"MM/YYYY")&amp;")"</f>
        <v>(01/2021-12/2021) Over (01/2020-12/2020)</v>
      </c>
      <c r="AT102" s="42"/>
      <c r="AU102" s="267" t="str">
        <f>"("&amp;TEXT($C$42,"MM/YYY")&amp;"-"&amp;TEXT($D$42,"MM/YYYY")&amp;") Over ("&amp;TEXT($C$41,"MM/YYY")&amp;"-"&amp;TEXT($D$41,"MM/YYYY")&amp;")"</f>
        <v>(01/2019-12/2019) Over (01/2018-12/2018)</v>
      </c>
      <c r="AV102" s="267" t="str">
        <f>"("&amp;TEXT($C$43,"MM/YYY")&amp;"-"&amp;TEXT($D$43,"MM/YYYY")&amp;") Over ("&amp;TEXT($C$42,"MM/YYY")&amp;"-"&amp;TEXT($D$42,"MM/YYYY")&amp;")"</f>
        <v>(01/2020-12/2020) Over (01/2019-12/2019)</v>
      </c>
      <c r="AW102" s="267" t="str">
        <f>"("&amp;TEXT($C$44,"MM/YYY")&amp;"-"&amp;TEXT($D$44,"MM/YYYY")&amp;") Over ("&amp;TEXT($C$43,"MM/YYY")&amp;"-"&amp;TEXT($D$43,"MM/YYYY")&amp;")"</f>
        <v>(01/2021-12/2021) Over (01/2020-12/2020)</v>
      </c>
      <c r="AX102" s="42"/>
      <c r="AY102" s="267" t="str">
        <f>"("&amp;TEXT($C$42,"MM/YYY")&amp;"-"&amp;TEXT($D$42,"MM/YYYY")&amp;") Over ("&amp;TEXT($C$41,"MM/YYY")&amp;"-"&amp;TEXT($D$41,"MM/YYYY")&amp;")"</f>
        <v>(01/2019-12/2019) Over (01/2018-12/2018)</v>
      </c>
      <c r="AZ102" s="267" t="str">
        <f>"("&amp;TEXT($C$43,"MM/YYY")&amp;"-"&amp;TEXT($D$43,"MM/YYYY")&amp;") Over ("&amp;TEXT($C$42,"MM/YYY")&amp;"-"&amp;TEXT($D$42,"MM/YYYY")&amp;")"</f>
        <v>(01/2020-12/2020) Over (01/2019-12/2019)</v>
      </c>
      <c r="BA102" s="267" t="str">
        <f>"("&amp;TEXT($C$44,"MM/YYY")&amp;"-"&amp;TEXT($D$44,"MM/YYYY")&amp;") Over ("&amp;TEXT($C$43,"MM/YYY")&amp;"-"&amp;TEXT($D$43,"MM/YYYY")&amp;")"</f>
        <v>(01/2021-12/2021) Over (01/2020-12/2020)</v>
      </c>
      <c r="BB102" s="42"/>
      <c r="BC102" s="267" t="str">
        <f>"("&amp;TEXT($C$42,"MM/YYY")&amp;"-"&amp;TEXT($D$42,"MM/YYYY")&amp;") Over ("&amp;TEXT($C$41,"MM/YYY")&amp;"-"&amp;TEXT($D$41,"MM/YYYY")&amp;")"</f>
        <v>(01/2019-12/2019) Over (01/2018-12/2018)</v>
      </c>
      <c r="BD102" s="267" t="str">
        <f>"("&amp;TEXT($C$43,"MM/YYY")&amp;"-"&amp;TEXT($D$43,"MM/YYYY")&amp;") Over ("&amp;TEXT($C$42,"MM/YYY")&amp;"-"&amp;TEXT($D$42,"MM/YYYY")&amp;")"</f>
        <v>(01/2020-12/2020) Over (01/2019-12/2019)</v>
      </c>
      <c r="BE102" s="267" t="str">
        <f>"("&amp;TEXT($C$44,"MM/YYY")&amp;"-"&amp;TEXT($D$44,"MM/YYYY")&amp;") Over ("&amp;TEXT($C$43,"MM/YYY")&amp;"-"&amp;TEXT($D$43,"MM/YYYY")&amp;")"</f>
        <v>(01/2021-12/2021) Over (01/2020-12/2020)</v>
      </c>
      <c r="BF102" s="42"/>
      <c r="BG102" s="267" t="str">
        <f>"("&amp;TEXT($C$42,"MM/YYY")&amp;"-"&amp;TEXT($D$42,"MM/YYYY")&amp;") Over ("&amp;TEXT($C$41,"MM/YYY")&amp;"-"&amp;TEXT($D$41,"MM/YYYY")&amp;")"</f>
        <v>(01/2019-12/2019) Over (01/2018-12/2018)</v>
      </c>
      <c r="BH102" s="267" t="str">
        <f>"("&amp;TEXT($C$43,"MM/YYY")&amp;"-"&amp;TEXT($D$43,"MM/YYYY")&amp;") Over ("&amp;TEXT($C$42,"MM/YYY")&amp;"-"&amp;TEXT($D$42,"MM/YYYY")&amp;")"</f>
        <v>(01/2020-12/2020) Over (01/2019-12/2019)</v>
      </c>
      <c r="BI102" s="267" t="str">
        <f>"("&amp;TEXT($C$44,"MM/YYY")&amp;"-"&amp;TEXT($D$44,"MM/YYYY")&amp;") Over ("&amp;TEXT($C$43,"MM/YYY")&amp;"-"&amp;TEXT($D$43,"MM/YYYY")&amp;")"</f>
        <v>(01/2021-12/2021) Over (01/2020-12/2020)</v>
      </c>
      <c r="BJ102" s="42"/>
      <c r="BK102" s="267" t="str">
        <f>"("&amp;TEXT($C$42,"MM/YYY")&amp;"-"&amp;TEXT($D$42,"MM/YYYY")&amp;") Over ("&amp;TEXT($C$41,"MM/YYY")&amp;"-"&amp;TEXT($D$41,"MM/YYYY")&amp;")"</f>
        <v>(01/2019-12/2019) Over (01/2018-12/2018)</v>
      </c>
      <c r="BL102" s="267" t="str">
        <f>"("&amp;TEXT($C$43,"MM/YYY")&amp;"-"&amp;TEXT($D$43,"MM/YYYY")&amp;") Over ("&amp;TEXT($C$42,"MM/YYY")&amp;"-"&amp;TEXT($D$42,"MM/YYYY")&amp;")"</f>
        <v>(01/2020-12/2020) Over (01/2019-12/2019)</v>
      </c>
      <c r="BM102" s="267" t="str">
        <f>"("&amp;TEXT($C$44,"MM/YYY")&amp;"-"&amp;TEXT($D$44,"MM/YYYY")&amp;") Over ("&amp;TEXT($C$43,"MM/YYY")&amp;"-"&amp;TEXT($D$43,"MM/YYYY")&amp;")"</f>
        <v>(01/2021-12/2021) Over (01/2020-12/2020)</v>
      </c>
      <c r="BN102" s="42"/>
      <c r="BO102" s="267" t="str">
        <f>"("&amp;TEXT($C$42,"MM/YYY")&amp;"-"&amp;TEXT($D$42,"MM/YYYY")&amp;") Over ("&amp;TEXT($C$41,"MM/YYY")&amp;"-"&amp;TEXT($D$41,"MM/YYYY")&amp;")"</f>
        <v>(01/2019-12/2019) Over (01/2018-12/2018)</v>
      </c>
      <c r="BP102" s="267" t="str">
        <f>"("&amp;TEXT($C$43,"MM/YYY")&amp;"-"&amp;TEXT($D$43,"MM/YYYY")&amp;") Over ("&amp;TEXT($C$42,"MM/YYY")&amp;"-"&amp;TEXT($D$42,"MM/YYYY")&amp;")"</f>
        <v>(01/2020-12/2020) Over (01/2019-12/2019)</v>
      </c>
      <c r="BQ102" s="267" t="str">
        <f>"("&amp;TEXT($C$44,"MM/YYY")&amp;"-"&amp;TEXT($D$44,"MM/YYYY")&amp;") Over ("&amp;TEXT($C$43,"MM/YYY")&amp;"-"&amp;TEXT($D$43,"MM/YYYY")&amp;")"</f>
        <v>(01/2021-12/2021) Over (01/2020-12/2020)</v>
      </c>
      <c r="BR102" s="42"/>
      <c r="BS102" s="267" t="str">
        <f>"("&amp;TEXT($C$42,"MM/YYY")&amp;"-"&amp;TEXT($D$42,"MM/YYYY")&amp;") Over ("&amp;TEXT($C$41,"MM/YYY")&amp;"-"&amp;TEXT($D$41,"MM/YYYY")&amp;")"</f>
        <v>(01/2019-12/2019) Over (01/2018-12/2018)</v>
      </c>
      <c r="BT102" s="267" t="str">
        <f>"("&amp;TEXT($C$43,"MM/YYY")&amp;"-"&amp;TEXT($D$43,"MM/YYYY")&amp;") Over ("&amp;TEXT($C$42,"MM/YYY")&amp;"-"&amp;TEXT($D$42,"MM/YYYY")&amp;")"</f>
        <v>(01/2020-12/2020) Over (01/2019-12/2019)</v>
      </c>
      <c r="BU102" s="267" t="str">
        <f>"("&amp;TEXT($C$44,"MM/YYY")&amp;"-"&amp;TEXT($D$44,"MM/YYYY")&amp;") Over ("&amp;TEXT($C$43,"MM/YYY")&amp;"-"&amp;TEXT($D$43,"MM/YYYY")&amp;")"</f>
        <v>(01/2021-12/2021) Over (01/2020-12/2020)</v>
      </c>
      <c r="BV102" s="42"/>
      <c r="BW102" s="267" t="str">
        <f>"("&amp;TEXT($C$42,"MM/YYY")&amp;"-"&amp;TEXT($D$42,"MM/YYYY")&amp;") Over ("&amp;TEXT($C$41,"MM/YYY")&amp;"-"&amp;TEXT($D$41,"MM/YYYY")&amp;")"</f>
        <v>(01/2019-12/2019) Over (01/2018-12/2018)</v>
      </c>
      <c r="BX102" s="267" t="str">
        <f>"("&amp;TEXT($C$43,"MM/YYY")&amp;"-"&amp;TEXT($D$43,"MM/YYYY")&amp;") Over ("&amp;TEXT($C$42,"MM/YYY")&amp;"-"&amp;TEXT($D$42,"MM/YYYY")&amp;")"</f>
        <v>(01/2020-12/2020) Over (01/2019-12/2019)</v>
      </c>
      <c r="BY102" s="267" t="str">
        <f>"("&amp;TEXT($C$44,"MM/YYY")&amp;"-"&amp;TEXT($D$44,"MM/YYYY")&amp;") Over ("&amp;TEXT($C$43,"MM/YYY")&amp;"-"&amp;TEXT($D$43,"MM/YYYY")&amp;")"</f>
        <v>(01/2021-12/2021) Over (01/2020-12/2020)</v>
      </c>
      <c r="BZ102" s="42"/>
      <c r="CA102" s="267" t="str">
        <f>"("&amp;TEXT($C$42,"MM/YYY")&amp;"-"&amp;TEXT($D$42,"MM/YYYY")&amp;") Over ("&amp;TEXT($C$41,"MM/YYY")&amp;"-"&amp;TEXT($D$41,"MM/YYYY")&amp;")"</f>
        <v>(01/2019-12/2019) Over (01/2018-12/2018)</v>
      </c>
      <c r="CB102" s="267" t="str">
        <f>"("&amp;TEXT($C$43,"MM/YYY")&amp;"-"&amp;TEXT($D$43,"MM/YYYY")&amp;") Over ("&amp;TEXT($C$42,"MM/YYY")&amp;"-"&amp;TEXT($D$42,"MM/YYYY")&amp;")"</f>
        <v>(01/2020-12/2020) Over (01/2019-12/2019)</v>
      </c>
      <c r="CC102" s="267" t="str">
        <f>"("&amp;TEXT($C$44,"MM/YYY")&amp;"-"&amp;TEXT($D$44,"MM/YYYY")&amp;") Over ("&amp;TEXT($C$43,"MM/YYY")&amp;"-"&amp;TEXT($D$43,"MM/YYYY")&amp;")"</f>
        <v>(01/2021-12/2021) Over (01/2020-12/2020)</v>
      </c>
      <c r="CD102" s="42"/>
      <c r="CE102" s="42"/>
      <c r="CF102" s="42"/>
      <c r="CG102" s="42"/>
      <c r="CH102" s="42"/>
      <c r="CI102" s="42"/>
      <c r="CJ102" s="42"/>
      <c r="CK102" s="42"/>
      <c r="CL102" s="42"/>
      <c r="CM102" s="42"/>
      <c r="CN102" s="42"/>
      <c r="CO102" s="42"/>
      <c r="CP102" s="42"/>
      <c r="CQ102" s="42"/>
      <c r="CR102" s="42"/>
      <c r="CS102" s="42"/>
    </row>
    <row r="103" spans="1:97" ht="15" x14ac:dyDescent="0.5">
      <c r="A103" s="238" t="s">
        <v>53</v>
      </c>
      <c r="B103" s="61"/>
      <c r="C103" s="268" t="str">
        <f t="shared" ref="C103:E112" si="0">IFERROR(C77/B77-1,"N/A")</f>
        <v>N/A</v>
      </c>
      <c r="D103" s="268" t="str">
        <f t="shared" si="0"/>
        <v>N/A</v>
      </c>
      <c r="E103" s="268" t="str">
        <f t="shared" si="0"/>
        <v>N/A</v>
      </c>
      <c r="F103" s="42"/>
      <c r="G103" s="268" t="str">
        <f>IFERROR(G77/F77-1,"N/A")</f>
        <v>N/A</v>
      </c>
      <c r="H103" s="268" t="str">
        <f>IFERROR(H77/G77-1,"N/A")</f>
        <v>N/A</v>
      </c>
      <c r="I103" s="268" t="str">
        <f>IFERROR(I77/H77-1,"N/A")</f>
        <v>N/A</v>
      </c>
      <c r="J103" s="42"/>
      <c r="K103" s="268" t="str">
        <f>IFERROR(K77/J77-1,"N/A")</f>
        <v>N/A</v>
      </c>
      <c r="L103" s="268" t="str">
        <f>IFERROR(L77/K77-1,"N/A")</f>
        <v>N/A</v>
      </c>
      <c r="M103" s="268" t="str">
        <f>IFERROR(M77/L77-1,"N/A")</f>
        <v>N/A</v>
      </c>
      <c r="N103" s="42"/>
      <c r="O103" s="268" t="str">
        <f>IFERROR(O77/N77-1,"N/A")</f>
        <v>N/A</v>
      </c>
      <c r="P103" s="268" t="str">
        <f>IFERROR(P77/O77-1,"N/A")</f>
        <v>N/A</v>
      </c>
      <c r="Q103" s="268" t="str">
        <f>IFERROR(Q77/P77-1,"N/A")</f>
        <v>N/A</v>
      </c>
      <c r="R103" s="42"/>
      <c r="S103" s="268" t="str">
        <f>IFERROR(S77/R77-1,"N/A")</f>
        <v>N/A</v>
      </c>
      <c r="T103" s="268" t="str">
        <f>IFERROR(T77/S77-1,"N/A")</f>
        <v>N/A</v>
      </c>
      <c r="U103" s="268" t="str">
        <f>IFERROR(U77/T77-1,"N/A")</f>
        <v>N/A</v>
      </c>
      <c r="V103" s="42"/>
      <c r="W103" s="268" t="str">
        <f>IFERROR(W77/V77-1,"N/A")</f>
        <v>N/A</v>
      </c>
      <c r="X103" s="268" t="str">
        <f>IFERROR(X77/W77-1,"N/A")</f>
        <v>N/A</v>
      </c>
      <c r="Y103" s="268" t="str">
        <f>IFERROR(Y77/X77-1,"N/A")</f>
        <v>N/A</v>
      </c>
      <c r="Z103" s="42"/>
      <c r="AA103" s="268" t="str">
        <f>IFERROR(AA77/Z77-1,"N/A")</f>
        <v>N/A</v>
      </c>
      <c r="AB103" s="268" t="str">
        <f>IFERROR(AB77/AA77-1,"N/A")</f>
        <v>N/A</v>
      </c>
      <c r="AC103" s="268" t="str">
        <f>IFERROR(AC77/AB77-1,"N/A")</f>
        <v>N/A</v>
      </c>
      <c r="AD103" s="42"/>
      <c r="AE103" s="268" t="str">
        <f>IFERROR(AE77/AD77-1,"N/A")</f>
        <v>N/A</v>
      </c>
      <c r="AF103" s="268" t="str">
        <f>IFERROR(AF77/AE77-1,"N/A")</f>
        <v>N/A</v>
      </c>
      <c r="AG103" s="268" t="str">
        <f>IFERROR(AG77/AF77-1,"N/A")</f>
        <v>N/A</v>
      </c>
      <c r="AH103" s="42"/>
      <c r="AI103" s="268" t="str">
        <f>IFERROR(AI77/AH77-1,"N/A")</f>
        <v>N/A</v>
      </c>
      <c r="AJ103" s="268" t="str">
        <f>IFERROR(AJ77/AI77-1,"N/A")</f>
        <v>N/A</v>
      </c>
      <c r="AK103" s="268" t="str">
        <f>IFERROR(AK77/AJ77-1,"N/A")</f>
        <v>N/A</v>
      </c>
      <c r="AL103" s="42"/>
      <c r="AM103" s="268" t="str">
        <f>IFERROR(AM77/AL77-1,"N/A")</f>
        <v>N/A</v>
      </c>
      <c r="AN103" s="268" t="str">
        <f>IFERROR(AN77/AM77-1,"N/A")</f>
        <v>N/A</v>
      </c>
      <c r="AO103" s="268" t="str">
        <f>IFERROR(AO77/AN77-1,"N/A")</f>
        <v>N/A</v>
      </c>
      <c r="AP103" s="42"/>
      <c r="AQ103" s="268" t="str">
        <f>IFERROR(AQ77/AP77-1,"N/A")</f>
        <v>N/A</v>
      </c>
      <c r="AR103" s="268" t="str">
        <f>IFERROR(AR77/AQ77-1,"N/A")</f>
        <v>N/A</v>
      </c>
      <c r="AS103" s="268" t="str">
        <f>IFERROR(AS77/AR77-1,"N/A")</f>
        <v>N/A</v>
      </c>
      <c r="AT103" s="42"/>
      <c r="AU103" s="268" t="str">
        <f>IFERROR(AU77/AT77-1,"N/A")</f>
        <v>N/A</v>
      </c>
      <c r="AV103" s="268" t="str">
        <f>IFERROR(AV77/AU77-1,"N/A")</f>
        <v>N/A</v>
      </c>
      <c r="AW103" s="268" t="str">
        <f>IFERROR(AW77/AV77-1,"N/A")</f>
        <v>N/A</v>
      </c>
      <c r="AX103" s="42"/>
      <c r="AY103" s="268" t="str">
        <f>IFERROR(AY77/AX77-1,"N/A")</f>
        <v>N/A</v>
      </c>
      <c r="AZ103" s="268" t="str">
        <f>IFERROR(AZ77/AY77-1,"N/A")</f>
        <v>N/A</v>
      </c>
      <c r="BA103" s="268" t="str">
        <f>IFERROR(BA77/AZ77-1,"N/A")</f>
        <v>N/A</v>
      </c>
      <c r="BB103" s="42"/>
      <c r="BC103" s="268" t="str">
        <f>IFERROR(BC77/BB77-1,"N/A")</f>
        <v>N/A</v>
      </c>
      <c r="BD103" s="268" t="str">
        <f>IFERROR(BD77/BC77-1,"N/A")</f>
        <v>N/A</v>
      </c>
      <c r="BE103" s="268" t="str">
        <f>IFERROR(BE77/BD77-1,"N/A")</f>
        <v>N/A</v>
      </c>
      <c r="BF103" s="42"/>
      <c r="BG103" s="268" t="str">
        <f>IFERROR(BG77/BF77-1,"N/A")</f>
        <v>N/A</v>
      </c>
      <c r="BH103" s="268" t="str">
        <f>IFERROR(BH77/BG77-1,"N/A")</f>
        <v>N/A</v>
      </c>
      <c r="BI103" s="268" t="str">
        <f>IFERROR(BI77/BH77-1,"N/A")</f>
        <v>N/A</v>
      </c>
      <c r="BJ103" s="42"/>
      <c r="BK103" s="268" t="str">
        <f>IFERROR(BK77/BJ77-1,"N/A")</f>
        <v>N/A</v>
      </c>
      <c r="BL103" s="268" t="str">
        <f>IFERROR(BL77/BK77-1,"N/A")</f>
        <v>N/A</v>
      </c>
      <c r="BM103" s="268" t="str">
        <f>IFERROR(BM77/BL77-1,"N/A")</f>
        <v>N/A</v>
      </c>
      <c r="BN103" s="42"/>
      <c r="BO103" s="268" t="str">
        <f>IFERROR(BO77/BN77-1,"N/A")</f>
        <v>N/A</v>
      </c>
      <c r="BP103" s="268" t="str">
        <f>IFERROR(BP77/BO77-1,"N/A")</f>
        <v>N/A</v>
      </c>
      <c r="BQ103" s="268" t="str">
        <f>IFERROR(BQ77/BP77-1,"N/A")</f>
        <v>N/A</v>
      </c>
      <c r="BR103" s="42"/>
      <c r="BS103" s="268" t="str">
        <f>IFERROR(BS77/BR77-1,"N/A")</f>
        <v>N/A</v>
      </c>
      <c r="BT103" s="268" t="str">
        <f>IFERROR(BT77/BS77-1,"N/A")</f>
        <v>N/A</v>
      </c>
      <c r="BU103" s="268" t="str">
        <f>IFERROR(BU77/BT77-1,"N/A")</f>
        <v>N/A</v>
      </c>
      <c r="BV103" s="42"/>
      <c r="BW103" s="268" t="str">
        <f>IFERROR(BW77/BV77-1,"N/A")</f>
        <v>N/A</v>
      </c>
      <c r="BX103" s="268" t="str">
        <f>IFERROR(BX77/BW77-1,"N/A")</f>
        <v>N/A</v>
      </c>
      <c r="BY103" s="268" t="str">
        <f>IFERROR(BY77/BX77-1,"N/A")</f>
        <v>N/A</v>
      </c>
      <c r="BZ103" s="42"/>
      <c r="CA103" s="268" t="str">
        <f>IFERROR(CA77/BZ77-1,"N/A")</f>
        <v>N/A</v>
      </c>
      <c r="CB103" s="268" t="str">
        <f>IFERROR(CB77/CA77-1,"N/A")</f>
        <v>N/A</v>
      </c>
      <c r="CC103" s="268" t="str">
        <f>IFERROR(CC77/CB77-1,"N/A")</f>
        <v>N/A</v>
      </c>
      <c r="CD103" s="42"/>
      <c r="CE103" s="42"/>
      <c r="CF103" s="42"/>
      <c r="CG103" s="42"/>
      <c r="CH103" s="42"/>
      <c r="CI103" s="42"/>
      <c r="CJ103" s="42"/>
      <c r="CK103" s="42"/>
      <c r="CL103" s="42"/>
      <c r="CM103" s="42"/>
      <c r="CN103" s="42"/>
      <c r="CO103" s="42"/>
      <c r="CP103" s="42"/>
      <c r="CQ103" s="42"/>
      <c r="CR103" s="42"/>
      <c r="CS103" s="42"/>
    </row>
    <row r="104" spans="1:97" ht="15" x14ac:dyDescent="0.5">
      <c r="A104" s="238" t="s">
        <v>54</v>
      </c>
      <c r="B104" s="61"/>
      <c r="C104" s="268" t="str">
        <f t="shared" si="0"/>
        <v>N/A</v>
      </c>
      <c r="D104" s="268" t="str">
        <f t="shared" si="0"/>
        <v>N/A</v>
      </c>
      <c r="E104" s="268" t="str">
        <f t="shared" si="0"/>
        <v>N/A</v>
      </c>
      <c r="F104" s="42"/>
      <c r="G104" s="268" t="str">
        <f t="shared" ref="G104:I112" si="1">IFERROR(G78/F78-1,"N/A")</f>
        <v>N/A</v>
      </c>
      <c r="H104" s="268" t="str">
        <f t="shared" si="1"/>
        <v>N/A</v>
      </c>
      <c r="I104" s="268" t="str">
        <f t="shared" si="1"/>
        <v>N/A</v>
      </c>
      <c r="J104" s="42"/>
      <c r="K104" s="268" t="str">
        <f t="shared" ref="K104:M112" si="2">IFERROR(K78/J78-1,"N/A")</f>
        <v>N/A</v>
      </c>
      <c r="L104" s="268" t="str">
        <f t="shared" si="2"/>
        <v>N/A</v>
      </c>
      <c r="M104" s="268" t="str">
        <f t="shared" si="2"/>
        <v>N/A</v>
      </c>
      <c r="N104" s="42"/>
      <c r="O104" s="268" t="str">
        <f t="shared" ref="O104:Q112" si="3">IFERROR(O78/N78-1,"N/A")</f>
        <v>N/A</v>
      </c>
      <c r="P104" s="268" t="str">
        <f t="shared" si="3"/>
        <v>N/A</v>
      </c>
      <c r="Q104" s="268" t="str">
        <f t="shared" si="3"/>
        <v>N/A</v>
      </c>
      <c r="R104" s="42"/>
      <c r="S104" s="268" t="str">
        <f t="shared" ref="S104:U112" si="4">IFERROR(S78/R78-1,"N/A")</f>
        <v>N/A</v>
      </c>
      <c r="T104" s="268" t="str">
        <f t="shared" si="4"/>
        <v>N/A</v>
      </c>
      <c r="U104" s="268" t="str">
        <f t="shared" si="4"/>
        <v>N/A</v>
      </c>
      <c r="V104" s="42"/>
      <c r="W104" s="268" t="str">
        <f t="shared" ref="W104:Y112" si="5">IFERROR(W78/V78-1,"N/A")</f>
        <v>N/A</v>
      </c>
      <c r="X104" s="268" t="str">
        <f t="shared" si="5"/>
        <v>N/A</v>
      </c>
      <c r="Y104" s="268" t="str">
        <f t="shared" si="5"/>
        <v>N/A</v>
      </c>
      <c r="Z104" s="42"/>
      <c r="AA104" s="268" t="str">
        <f t="shared" ref="AA104:AC112" si="6">IFERROR(AA78/Z78-1,"N/A")</f>
        <v>N/A</v>
      </c>
      <c r="AB104" s="268" t="str">
        <f t="shared" si="6"/>
        <v>N/A</v>
      </c>
      <c r="AC104" s="268" t="str">
        <f t="shared" si="6"/>
        <v>N/A</v>
      </c>
      <c r="AD104" s="42"/>
      <c r="AE104" s="268" t="str">
        <f t="shared" ref="AE104:AG112" si="7">IFERROR(AE78/AD78-1,"N/A")</f>
        <v>N/A</v>
      </c>
      <c r="AF104" s="268" t="str">
        <f t="shared" si="7"/>
        <v>N/A</v>
      </c>
      <c r="AG104" s="268" t="str">
        <f t="shared" si="7"/>
        <v>N/A</v>
      </c>
      <c r="AH104" s="42"/>
      <c r="AI104" s="268" t="str">
        <f t="shared" ref="AI104:AI112" si="8">IFERROR(AI78/AH78-1,"N/A")</f>
        <v>N/A</v>
      </c>
      <c r="AJ104" s="268" t="str">
        <f t="shared" ref="AJ104:AJ112" si="9">IFERROR(AJ78/AI78-1,"N/A")</f>
        <v>N/A</v>
      </c>
      <c r="AK104" s="268" t="str">
        <f t="shared" ref="AK104:AK112" si="10">IFERROR(AK78/AJ78-1,"N/A")</f>
        <v>N/A</v>
      </c>
      <c r="AL104" s="42"/>
      <c r="AM104" s="268" t="str">
        <f t="shared" ref="AM104:AM112" si="11">IFERROR(AM78/AL78-1,"N/A")</f>
        <v>N/A</v>
      </c>
      <c r="AN104" s="268" t="str">
        <f t="shared" ref="AN104:AN112" si="12">IFERROR(AN78/AM78-1,"N/A")</f>
        <v>N/A</v>
      </c>
      <c r="AO104" s="268" t="str">
        <f t="shared" ref="AO104:AO112" si="13">IFERROR(AO78/AN78-1,"N/A")</f>
        <v>N/A</v>
      </c>
      <c r="AP104" s="42"/>
      <c r="AQ104" s="268" t="str">
        <f t="shared" ref="AQ104:AQ112" si="14">IFERROR(AQ78/AP78-1,"N/A")</f>
        <v>N/A</v>
      </c>
      <c r="AR104" s="268" t="str">
        <f t="shared" ref="AR104:AR112" si="15">IFERROR(AR78/AQ78-1,"N/A")</f>
        <v>N/A</v>
      </c>
      <c r="AS104" s="268" t="str">
        <f t="shared" ref="AS104:AS112" si="16">IFERROR(AS78/AR78-1,"N/A")</f>
        <v>N/A</v>
      </c>
      <c r="AT104" s="42"/>
      <c r="AU104" s="268" t="str">
        <f t="shared" ref="AU104:AU112" si="17">IFERROR(AU78/AT78-1,"N/A")</f>
        <v>N/A</v>
      </c>
      <c r="AV104" s="268" t="str">
        <f t="shared" ref="AV104:AV112" si="18">IFERROR(AV78/AU78-1,"N/A")</f>
        <v>N/A</v>
      </c>
      <c r="AW104" s="268" t="str">
        <f t="shared" ref="AW104:AW112" si="19">IFERROR(AW78/AV78-1,"N/A")</f>
        <v>N/A</v>
      </c>
      <c r="AX104" s="42"/>
      <c r="AY104" s="268" t="str">
        <f t="shared" ref="AY104:AY112" si="20">IFERROR(AY78/AX78-1,"N/A")</f>
        <v>N/A</v>
      </c>
      <c r="AZ104" s="268" t="str">
        <f t="shared" ref="AZ104:AZ112" si="21">IFERROR(AZ78/AY78-1,"N/A")</f>
        <v>N/A</v>
      </c>
      <c r="BA104" s="268" t="str">
        <f t="shared" ref="BA104:BA112" si="22">IFERROR(BA78/AZ78-1,"N/A")</f>
        <v>N/A</v>
      </c>
      <c r="BB104" s="42"/>
      <c r="BC104" s="268" t="str">
        <f t="shared" ref="BC104:BC112" si="23">IFERROR(BC78/BB78-1,"N/A")</f>
        <v>N/A</v>
      </c>
      <c r="BD104" s="268" t="str">
        <f t="shared" ref="BD104:BD112" si="24">IFERROR(BD78/BC78-1,"N/A")</f>
        <v>N/A</v>
      </c>
      <c r="BE104" s="268" t="str">
        <f t="shared" ref="BE104:BE112" si="25">IFERROR(BE78/BD78-1,"N/A")</f>
        <v>N/A</v>
      </c>
      <c r="BF104" s="42"/>
      <c r="BG104" s="268" t="str">
        <f t="shared" ref="BG104:BG112" si="26">IFERROR(BG78/BF78-1,"N/A")</f>
        <v>N/A</v>
      </c>
      <c r="BH104" s="268" t="str">
        <f t="shared" ref="BH104:BH112" si="27">IFERROR(BH78/BG78-1,"N/A")</f>
        <v>N/A</v>
      </c>
      <c r="BI104" s="268" t="str">
        <f t="shared" ref="BI104:BI112" si="28">IFERROR(BI78/BH78-1,"N/A")</f>
        <v>N/A</v>
      </c>
      <c r="BJ104" s="42"/>
      <c r="BK104" s="268" t="str">
        <f t="shared" ref="BK104:BK112" si="29">IFERROR(BK78/BJ78-1,"N/A")</f>
        <v>N/A</v>
      </c>
      <c r="BL104" s="268" t="str">
        <f t="shared" ref="BL104:BL112" si="30">IFERROR(BL78/BK78-1,"N/A")</f>
        <v>N/A</v>
      </c>
      <c r="BM104" s="268" t="str">
        <f t="shared" ref="BM104:BM112" si="31">IFERROR(BM78/BL78-1,"N/A")</f>
        <v>N/A</v>
      </c>
      <c r="BN104" s="42"/>
      <c r="BO104" s="268" t="str">
        <f t="shared" ref="BO104:BO112" si="32">IFERROR(BO78/BN78-1,"N/A")</f>
        <v>N/A</v>
      </c>
      <c r="BP104" s="268" t="str">
        <f t="shared" ref="BP104:BP112" si="33">IFERROR(BP78/BO78-1,"N/A")</f>
        <v>N/A</v>
      </c>
      <c r="BQ104" s="268" t="str">
        <f t="shared" ref="BQ104:BQ112" si="34">IFERROR(BQ78/BP78-1,"N/A")</f>
        <v>N/A</v>
      </c>
      <c r="BR104" s="42"/>
      <c r="BS104" s="268" t="str">
        <f t="shared" ref="BS104:BS112" si="35">IFERROR(BS78/BR78-1,"N/A")</f>
        <v>N/A</v>
      </c>
      <c r="BT104" s="268" t="str">
        <f t="shared" ref="BT104:BT112" si="36">IFERROR(BT78/BS78-1,"N/A")</f>
        <v>N/A</v>
      </c>
      <c r="BU104" s="268" t="str">
        <f t="shared" ref="BU104:BU112" si="37">IFERROR(BU78/BT78-1,"N/A")</f>
        <v>N/A</v>
      </c>
      <c r="BV104" s="42"/>
      <c r="BW104" s="268" t="str">
        <f t="shared" ref="BW104:BW112" si="38">IFERROR(BW78/BV78-1,"N/A")</f>
        <v>N/A</v>
      </c>
      <c r="BX104" s="268" t="str">
        <f t="shared" ref="BX104:BX112" si="39">IFERROR(BX78/BW78-1,"N/A")</f>
        <v>N/A</v>
      </c>
      <c r="BY104" s="268" t="str">
        <f t="shared" ref="BY104:BY112" si="40">IFERROR(BY78/BX78-1,"N/A")</f>
        <v>N/A</v>
      </c>
      <c r="BZ104" s="42"/>
      <c r="CA104" s="268" t="str">
        <f t="shared" ref="CA104:CA112" si="41">IFERROR(CA78/BZ78-1,"N/A")</f>
        <v>N/A</v>
      </c>
      <c r="CB104" s="268" t="str">
        <f t="shared" ref="CB104:CB112" si="42">IFERROR(CB78/CA78-1,"N/A")</f>
        <v>N/A</v>
      </c>
      <c r="CC104" s="268" t="str">
        <f t="shared" ref="CC104:CC112" si="43">IFERROR(CC78/CB78-1,"N/A")</f>
        <v>N/A</v>
      </c>
      <c r="CD104" s="42"/>
      <c r="CE104" s="42"/>
      <c r="CF104" s="42"/>
      <c r="CG104" s="42"/>
      <c r="CH104" s="42"/>
      <c r="CI104" s="42"/>
      <c r="CJ104" s="42"/>
      <c r="CK104" s="42"/>
      <c r="CL104" s="42"/>
      <c r="CM104" s="42"/>
      <c r="CN104" s="42"/>
      <c r="CO104" s="42"/>
      <c r="CP104" s="42"/>
      <c r="CQ104" s="42"/>
      <c r="CR104" s="42"/>
      <c r="CS104" s="42"/>
    </row>
    <row r="105" spans="1:97" ht="16.149999999999999" customHeight="1" x14ac:dyDescent="0.5">
      <c r="A105" s="239" t="s">
        <v>80</v>
      </c>
      <c r="B105" s="61"/>
      <c r="C105" s="268" t="str">
        <f t="shared" si="0"/>
        <v>N/A</v>
      </c>
      <c r="D105" s="268" t="str">
        <f t="shared" si="0"/>
        <v>N/A</v>
      </c>
      <c r="E105" s="268" t="str">
        <f t="shared" si="0"/>
        <v>N/A</v>
      </c>
      <c r="F105" s="42"/>
      <c r="G105" s="268" t="str">
        <f t="shared" si="1"/>
        <v>N/A</v>
      </c>
      <c r="H105" s="268" t="str">
        <f t="shared" si="1"/>
        <v>N/A</v>
      </c>
      <c r="I105" s="268" t="str">
        <f t="shared" si="1"/>
        <v>N/A</v>
      </c>
      <c r="J105" s="42"/>
      <c r="K105" s="268" t="str">
        <f t="shared" si="2"/>
        <v>N/A</v>
      </c>
      <c r="L105" s="268" t="str">
        <f t="shared" si="2"/>
        <v>N/A</v>
      </c>
      <c r="M105" s="268" t="str">
        <f t="shared" si="2"/>
        <v>N/A</v>
      </c>
      <c r="N105" s="42"/>
      <c r="O105" s="268" t="str">
        <f t="shared" si="3"/>
        <v>N/A</v>
      </c>
      <c r="P105" s="268" t="str">
        <f t="shared" si="3"/>
        <v>N/A</v>
      </c>
      <c r="Q105" s="268" t="str">
        <f t="shared" si="3"/>
        <v>N/A</v>
      </c>
      <c r="R105" s="42"/>
      <c r="S105" s="268" t="str">
        <f t="shared" si="4"/>
        <v>N/A</v>
      </c>
      <c r="T105" s="268" t="str">
        <f t="shared" si="4"/>
        <v>N/A</v>
      </c>
      <c r="U105" s="268" t="str">
        <f t="shared" si="4"/>
        <v>N/A</v>
      </c>
      <c r="V105" s="42"/>
      <c r="W105" s="268" t="str">
        <f t="shared" si="5"/>
        <v>N/A</v>
      </c>
      <c r="X105" s="268" t="str">
        <f t="shared" si="5"/>
        <v>N/A</v>
      </c>
      <c r="Y105" s="268" t="str">
        <f t="shared" si="5"/>
        <v>N/A</v>
      </c>
      <c r="Z105" s="42"/>
      <c r="AA105" s="268" t="str">
        <f t="shared" si="6"/>
        <v>N/A</v>
      </c>
      <c r="AB105" s="268" t="str">
        <f t="shared" si="6"/>
        <v>N/A</v>
      </c>
      <c r="AC105" s="268" t="str">
        <f t="shared" si="6"/>
        <v>N/A</v>
      </c>
      <c r="AD105" s="42"/>
      <c r="AE105" s="268" t="str">
        <f t="shared" si="7"/>
        <v>N/A</v>
      </c>
      <c r="AF105" s="268" t="str">
        <f t="shared" si="7"/>
        <v>N/A</v>
      </c>
      <c r="AG105" s="268" t="str">
        <f t="shared" si="7"/>
        <v>N/A</v>
      </c>
      <c r="AH105" s="42"/>
      <c r="AI105" s="268" t="str">
        <f t="shared" si="8"/>
        <v>N/A</v>
      </c>
      <c r="AJ105" s="268" t="str">
        <f t="shared" si="9"/>
        <v>N/A</v>
      </c>
      <c r="AK105" s="268" t="str">
        <f t="shared" si="10"/>
        <v>N/A</v>
      </c>
      <c r="AL105" s="42"/>
      <c r="AM105" s="268" t="str">
        <f t="shared" si="11"/>
        <v>N/A</v>
      </c>
      <c r="AN105" s="268" t="str">
        <f t="shared" si="12"/>
        <v>N/A</v>
      </c>
      <c r="AO105" s="268" t="str">
        <f t="shared" si="13"/>
        <v>N/A</v>
      </c>
      <c r="AP105" s="42"/>
      <c r="AQ105" s="268" t="str">
        <f t="shared" si="14"/>
        <v>N/A</v>
      </c>
      <c r="AR105" s="268" t="str">
        <f t="shared" si="15"/>
        <v>N/A</v>
      </c>
      <c r="AS105" s="268" t="str">
        <f t="shared" si="16"/>
        <v>N/A</v>
      </c>
      <c r="AT105" s="42"/>
      <c r="AU105" s="268" t="str">
        <f t="shared" si="17"/>
        <v>N/A</v>
      </c>
      <c r="AV105" s="268" t="str">
        <f t="shared" si="18"/>
        <v>N/A</v>
      </c>
      <c r="AW105" s="268" t="str">
        <f t="shared" si="19"/>
        <v>N/A</v>
      </c>
      <c r="AX105" s="42"/>
      <c r="AY105" s="268" t="str">
        <f t="shared" si="20"/>
        <v>N/A</v>
      </c>
      <c r="AZ105" s="268" t="str">
        <f t="shared" si="21"/>
        <v>N/A</v>
      </c>
      <c r="BA105" s="268" t="str">
        <f t="shared" si="22"/>
        <v>N/A</v>
      </c>
      <c r="BB105" s="42"/>
      <c r="BC105" s="268" t="str">
        <f t="shared" si="23"/>
        <v>N/A</v>
      </c>
      <c r="BD105" s="268" t="str">
        <f t="shared" si="24"/>
        <v>N/A</v>
      </c>
      <c r="BE105" s="268" t="str">
        <f t="shared" si="25"/>
        <v>N/A</v>
      </c>
      <c r="BF105" s="42"/>
      <c r="BG105" s="268" t="str">
        <f t="shared" si="26"/>
        <v>N/A</v>
      </c>
      <c r="BH105" s="268" t="str">
        <f t="shared" si="27"/>
        <v>N/A</v>
      </c>
      <c r="BI105" s="268" t="str">
        <f t="shared" si="28"/>
        <v>N/A</v>
      </c>
      <c r="BJ105" s="42"/>
      <c r="BK105" s="268" t="str">
        <f t="shared" si="29"/>
        <v>N/A</v>
      </c>
      <c r="BL105" s="268" t="str">
        <f t="shared" si="30"/>
        <v>N/A</v>
      </c>
      <c r="BM105" s="268" t="str">
        <f t="shared" si="31"/>
        <v>N/A</v>
      </c>
      <c r="BN105" s="42"/>
      <c r="BO105" s="268" t="str">
        <f t="shared" si="32"/>
        <v>N/A</v>
      </c>
      <c r="BP105" s="268" t="str">
        <f t="shared" si="33"/>
        <v>N/A</v>
      </c>
      <c r="BQ105" s="268" t="str">
        <f t="shared" si="34"/>
        <v>N/A</v>
      </c>
      <c r="BR105" s="42"/>
      <c r="BS105" s="268" t="str">
        <f t="shared" si="35"/>
        <v>N/A</v>
      </c>
      <c r="BT105" s="268" t="str">
        <f t="shared" si="36"/>
        <v>N/A</v>
      </c>
      <c r="BU105" s="268" t="str">
        <f t="shared" si="37"/>
        <v>N/A</v>
      </c>
      <c r="BV105" s="42"/>
      <c r="BW105" s="268" t="str">
        <f t="shared" si="38"/>
        <v>N/A</v>
      </c>
      <c r="BX105" s="268" t="str">
        <f t="shared" si="39"/>
        <v>N/A</v>
      </c>
      <c r="BY105" s="268" t="str">
        <f t="shared" si="40"/>
        <v>N/A</v>
      </c>
      <c r="BZ105" s="42"/>
      <c r="CA105" s="268" t="str">
        <f t="shared" si="41"/>
        <v>N/A</v>
      </c>
      <c r="CB105" s="268" t="str">
        <f t="shared" si="42"/>
        <v>N/A</v>
      </c>
      <c r="CC105" s="268" t="str">
        <f t="shared" si="43"/>
        <v>N/A</v>
      </c>
      <c r="CD105" s="42"/>
      <c r="CE105" s="42"/>
      <c r="CF105" s="42"/>
      <c r="CG105" s="42"/>
      <c r="CH105" s="42"/>
      <c r="CI105" s="42"/>
      <c r="CJ105" s="42"/>
      <c r="CK105" s="42"/>
      <c r="CL105" s="42"/>
      <c r="CM105" s="42"/>
      <c r="CN105" s="42"/>
      <c r="CO105" s="42"/>
      <c r="CP105" s="42"/>
      <c r="CQ105" s="42"/>
      <c r="CR105" s="42"/>
      <c r="CS105" s="42"/>
    </row>
    <row r="106" spans="1:97" ht="15" x14ac:dyDescent="0.5">
      <c r="A106" s="238" t="s">
        <v>87</v>
      </c>
      <c r="B106" s="61"/>
      <c r="C106" s="268" t="str">
        <f t="shared" si="0"/>
        <v>N/A</v>
      </c>
      <c r="D106" s="268" t="str">
        <f t="shared" si="0"/>
        <v>N/A</v>
      </c>
      <c r="E106" s="268" t="str">
        <f t="shared" si="0"/>
        <v>N/A</v>
      </c>
      <c r="F106" s="42"/>
      <c r="G106" s="268" t="str">
        <f t="shared" si="1"/>
        <v>N/A</v>
      </c>
      <c r="H106" s="268" t="str">
        <f t="shared" si="1"/>
        <v>N/A</v>
      </c>
      <c r="I106" s="268" t="str">
        <f t="shared" si="1"/>
        <v>N/A</v>
      </c>
      <c r="J106" s="42"/>
      <c r="K106" s="268" t="str">
        <f t="shared" si="2"/>
        <v>N/A</v>
      </c>
      <c r="L106" s="268" t="str">
        <f t="shared" si="2"/>
        <v>N/A</v>
      </c>
      <c r="M106" s="268" t="str">
        <f t="shared" si="2"/>
        <v>N/A</v>
      </c>
      <c r="N106" s="42"/>
      <c r="O106" s="268" t="str">
        <f t="shared" si="3"/>
        <v>N/A</v>
      </c>
      <c r="P106" s="268" t="str">
        <f t="shared" si="3"/>
        <v>N/A</v>
      </c>
      <c r="Q106" s="268" t="str">
        <f t="shared" si="3"/>
        <v>N/A</v>
      </c>
      <c r="R106" s="42"/>
      <c r="S106" s="268" t="str">
        <f t="shared" si="4"/>
        <v>N/A</v>
      </c>
      <c r="T106" s="268" t="str">
        <f t="shared" si="4"/>
        <v>N/A</v>
      </c>
      <c r="U106" s="268" t="str">
        <f t="shared" si="4"/>
        <v>N/A</v>
      </c>
      <c r="V106" s="42"/>
      <c r="W106" s="268" t="str">
        <f t="shared" si="5"/>
        <v>N/A</v>
      </c>
      <c r="X106" s="268" t="str">
        <f t="shared" si="5"/>
        <v>N/A</v>
      </c>
      <c r="Y106" s="268" t="str">
        <f t="shared" si="5"/>
        <v>N/A</v>
      </c>
      <c r="Z106" s="42"/>
      <c r="AA106" s="268" t="str">
        <f t="shared" si="6"/>
        <v>N/A</v>
      </c>
      <c r="AB106" s="268" t="str">
        <f t="shared" si="6"/>
        <v>N/A</v>
      </c>
      <c r="AC106" s="268" t="str">
        <f t="shared" si="6"/>
        <v>N/A</v>
      </c>
      <c r="AD106" s="42"/>
      <c r="AE106" s="268" t="str">
        <f t="shared" si="7"/>
        <v>N/A</v>
      </c>
      <c r="AF106" s="268" t="str">
        <f t="shared" si="7"/>
        <v>N/A</v>
      </c>
      <c r="AG106" s="268" t="str">
        <f t="shared" si="7"/>
        <v>N/A</v>
      </c>
      <c r="AH106" s="42"/>
      <c r="AI106" s="268" t="str">
        <f t="shared" si="8"/>
        <v>N/A</v>
      </c>
      <c r="AJ106" s="268" t="str">
        <f t="shared" si="9"/>
        <v>N/A</v>
      </c>
      <c r="AK106" s="268" t="str">
        <f t="shared" si="10"/>
        <v>N/A</v>
      </c>
      <c r="AL106" s="42"/>
      <c r="AM106" s="268" t="str">
        <f t="shared" si="11"/>
        <v>N/A</v>
      </c>
      <c r="AN106" s="268" t="str">
        <f t="shared" si="12"/>
        <v>N/A</v>
      </c>
      <c r="AO106" s="268" t="str">
        <f t="shared" si="13"/>
        <v>N/A</v>
      </c>
      <c r="AP106" s="42"/>
      <c r="AQ106" s="268" t="str">
        <f t="shared" si="14"/>
        <v>N/A</v>
      </c>
      <c r="AR106" s="268" t="str">
        <f t="shared" si="15"/>
        <v>N/A</v>
      </c>
      <c r="AS106" s="268" t="str">
        <f t="shared" si="16"/>
        <v>N/A</v>
      </c>
      <c r="AT106" s="42"/>
      <c r="AU106" s="268" t="str">
        <f t="shared" si="17"/>
        <v>N/A</v>
      </c>
      <c r="AV106" s="268" t="str">
        <f t="shared" si="18"/>
        <v>N/A</v>
      </c>
      <c r="AW106" s="268" t="str">
        <f t="shared" si="19"/>
        <v>N/A</v>
      </c>
      <c r="AX106" s="42"/>
      <c r="AY106" s="268" t="str">
        <f t="shared" si="20"/>
        <v>N/A</v>
      </c>
      <c r="AZ106" s="268" t="str">
        <f t="shared" si="21"/>
        <v>N/A</v>
      </c>
      <c r="BA106" s="268" t="str">
        <f t="shared" si="22"/>
        <v>N/A</v>
      </c>
      <c r="BB106" s="42"/>
      <c r="BC106" s="268" t="str">
        <f t="shared" si="23"/>
        <v>N/A</v>
      </c>
      <c r="BD106" s="268" t="str">
        <f t="shared" si="24"/>
        <v>N/A</v>
      </c>
      <c r="BE106" s="268" t="str">
        <f t="shared" si="25"/>
        <v>N/A</v>
      </c>
      <c r="BF106" s="42"/>
      <c r="BG106" s="268" t="str">
        <f t="shared" si="26"/>
        <v>N/A</v>
      </c>
      <c r="BH106" s="268" t="str">
        <f t="shared" si="27"/>
        <v>N/A</v>
      </c>
      <c r="BI106" s="268" t="str">
        <f t="shared" si="28"/>
        <v>N/A</v>
      </c>
      <c r="BJ106" s="42"/>
      <c r="BK106" s="268" t="str">
        <f t="shared" si="29"/>
        <v>N/A</v>
      </c>
      <c r="BL106" s="268" t="str">
        <f t="shared" si="30"/>
        <v>N/A</v>
      </c>
      <c r="BM106" s="268" t="str">
        <f t="shared" si="31"/>
        <v>N/A</v>
      </c>
      <c r="BN106" s="42"/>
      <c r="BO106" s="268" t="str">
        <f t="shared" si="32"/>
        <v>N/A</v>
      </c>
      <c r="BP106" s="268" t="str">
        <f t="shared" si="33"/>
        <v>N/A</v>
      </c>
      <c r="BQ106" s="268" t="str">
        <f t="shared" si="34"/>
        <v>N/A</v>
      </c>
      <c r="BR106" s="42"/>
      <c r="BS106" s="268" t="str">
        <f t="shared" si="35"/>
        <v>N/A</v>
      </c>
      <c r="BT106" s="268" t="str">
        <f t="shared" si="36"/>
        <v>N/A</v>
      </c>
      <c r="BU106" s="268" t="str">
        <f t="shared" si="37"/>
        <v>N/A</v>
      </c>
      <c r="BV106" s="42"/>
      <c r="BW106" s="268" t="str">
        <f t="shared" si="38"/>
        <v>N/A</v>
      </c>
      <c r="BX106" s="268" t="str">
        <f t="shared" si="39"/>
        <v>N/A</v>
      </c>
      <c r="BY106" s="268" t="str">
        <f t="shared" si="40"/>
        <v>N/A</v>
      </c>
      <c r="BZ106" s="42"/>
      <c r="CA106" s="268" t="str">
        <f t="shared" si="41"/>
        <v>N/A</v>
      </c>
      <c r="CB106" s="268" t="str">
        <f t="shared" si="42"/>
        <v>N/A</v>
      </c>
      <c r="CC106" s="268" t="str">
        <f t="shared" si="43"/>
        <v>N/A</v>
      </c>
      <c r="CD106" s="42"/>
      <c r="CE106" s="42"/>
      <c r="CF106" s="42"/>
      <c r="CG106" s="42"/>
      <c r="CH106" s="42"/>
      <c r="CI106" s="42"/>
      <c r="CJ106" s="42"/>
      <c r="CK106" s="42"/>
      <c r="CL106" s="42"/>
      <c r="CM106" s="42"/>
      <c r="CN106" s="42"/>
      <c r="CO106" s="42"/>
      <c r="CP106" s="42"/>
      <c r="CQ106" s="42"/>
      <c r="CR106" s="42"/>
      <c r="CS106" s="42"/>
    </row>
    <row r="107" spans="1:97" ht="15" x14ac:dyDescent="0.5">
      <c r="A107" s="238" t="s">
        <v>56</v>
      </c>
      <c r="B107" s="61"/>
      <c r="C107" s="268" t="str">
        <f t="shared" si="0"/>
        <v>N/A</v>
      </c>
      <c r="D107" s="268" t="str">
        <f t="shared" si="0"/>
        <v>N/A</v>
      </c>
      <c r="E107" s="268" t="str">
        <f t="shared" si="0"/>
        <v>N/A</v>
      </c>
      <c r="F107" s="42"/>
      <c r="G107" s="268" t="str">
        <f t="shared" si="1"/>
        <v>N/A</v>
      </c>
      <c r="H107" s="268" t="str">
        <f t="shared" si="1"/>
        <v>N/A</v>
      </c>
      <c r="I107" s="268" t="str">
        <f t="shared" si="1"/>
        <v>N/A</v>
      </c>
      <c r="J107" s="42"/>
      <c r="K107" s="268" t="str">
        <f t="shared" si="2"/>
        <v>N/A</v>
      </c>
      <c r="L107" s="268" t="str">
        <f t="shared" si="2"/>
        <v>N/A</v>
      </c>
      <c r="M107" s="268" t="str">
        <f t="shared" si="2"/>
        <v>N/A</v>
      </c>
      <c r="N107" s="42"/>
      <c r="O107" s="268" t="str">
        <f t="shared" si="3"/>
        <v>N/A</v>
      </c>
      <c r="P107" s="268" t="str">
        <f t="shared" si="3"/>
        <v>N/A</v>
      </c>
      <c r="Q107" s="268" t="str">
        <f t="shared" si="3"/>
        <v>N/A</v>
      </c>
      <c r="R107" s="42"/>
      <c r="S107" s="268" t="str">
        <f t="shared" si="4"/>
        <v>N/A</v>
      </c>
      <c r="T107" s="268" t="str">
        <f t="shared" si="4"/>
        <v>N/A</v>
      </c>
      <c r="U107" s="268" t="str">
        <f t="shared" si="4"/>
        <v>N/A</v>
      </c>
      <c r="V107" s="42"/>
      <c r="W107" s="268" t="str">
        <f t="shared" si="5"/>
        <v>N/A</v>
      </c>
      <c r="X107" s="268" t="str">
        <f t="shared" si="5"/>
        <v>N/A</v>
      </c>
      <c r="Y107" s="268" t="str">
        <f t="shared" si="5"/>
        <v>N/A</v>
      </c>
      <c r="Z107" s="42"/>
      <c r="AA107" s="268" t="str">
        <f t="shared" si="6"/>
        <v>N/A</v>
      </c>
      <c r="AB107" s="268" t="str">
        <f t="shared" si="6"/>
        <v>N/A</v>
      </c>
      <c r="AC107" s="268" t="str">
        <f t="shared" si="6"/>
        <v>N/A</v>
      </c>
      <c r="AD107" s="42"/>
      <c r="AE107" s="268" t="str">
        <f t="shared" si="7"/>
        <v>N/A</v>
      </c>
      <c r="AF107" s="268" t="str">
        <f t="shared" si="7"/>
        <v>N/A</v>
      </c>
      <c r="AG107" s="268" t="str">
        <f t="shared" si="7"/>
        <v>N/A</v>
      </c>
      <c r="AH107" s="42"/>
      <c r="AI107" s="268" t="str">
        <f t="shared" si="8"/>
        <v>N/A</v>
      </c>
      <c r="AJ107" s="268" t="str">
        <f t="shared" si="9"/>
        <v>N/A</v>
      </c>
      <c r="AK107" s="268" t="str">
        <f t="shared" si="10"/>
        <v>N/A</v>
      </c>
      <c r="AL107" s="42"/>
      <c r="AM107" s="268" t="str">
        <f t="shared" si="11"/>
        <v>N/A</v>
      </c>
      <c r="AN107" s="268" t="str">
        <f t="shared" si="12"/>
        <v>N/A</v>
      </c>
      <c r="AO107" s="268" t="str">
        <f t="shared" si="13"/>
        <v>N/A</v>
      </c>
      <c r="AP107" s="42"/>
      <c r="AQ107" s="268" t="str">
        <f t="shared" si="14"/>
        <v>N/A</v>
      </c>
      <c r="AR107" s="268" t="str">
        <f t="shared" si="15"/>
        <v>N/A</v>
      </c>
      <c r="AS107" s="268" t="str">
        <f t="shared" si="16"/>
        <v>N/A</v>
      </c>
      <c r="AT107" s="42"/>
      <c r="AU107" s="268" t="str">
        <f t="shared" si="17"/>
        <v>N/A</v>
      </c>
      <c r="AV107" s="268" t="str">
        <f t="shared" si="18"/>
        <v>N/A</v>
      </c>
      <c r="AW107" s="268" t="str">
        <f t="shared" si="19"/>
        <v>N/A</v>
      </c>
      <c r="AX107" s="42"/>
      <c r="AY107" s="268" t="str">
        <f t="shared" si="20"/>
        <v>N/A</v>
      </c>
      <c r="AZ107" s="268" t="str">
        <f t="shared" si="21"/>
        <v>N/A</v>
      </c>
      <c r="BA107" s="268" t="str">
        <f t="shared" si="22"/>
        <v>N/A</v>
      </c>
      <c r="BB107" s="42"/>
      <c r="BC107" s="268" t="str">
        <f t="shared" si="23"/>
        <v>N/A</v>
      </c>
      <c r="BD107" s="268" t="str">
        <f t="shared" si="24"/>
        <v>N/A</v>
      </c>
      <c r="BE107" s="268" t="str">
        <f t="shared" si="25"/>
        <v>N/A</v>
      </c>
      <c r="BF107" s="42"/>
      <c r="BG107" s="268" t="str">
        <f t="shared" si="26"/>
        <v>N/A</v>
      </c>
      <c r="BH107" s="268" t="str">
        <f t="shared" si="27"/>
        <v>N/A</v>
      </c>
      <c r="BI107" s="268" t="str">
        <f t="shared" si="28"/>
        <v>N/A</v>
      </c>
      <c r="BJ107" s="42"/>
      <c r="BK107" s="268" t="str">
        <f t="shared" si="29"/>
        <v>N/A</v>
      </c>
      <c r="BL107" s="268" t="str">
        <f t="shared" si="30"/>
        <v>N/A</v>
      </c>
      <c r="BM107" s="268" t="str">
        <f t="shared" si="31"/>
        <v>N/A</v>
      </c>
      <c r="BN107" s="42"/>
      <c r="BO107" s="268" t="str">
        <f t="shared" si="32"/>
        <v>N/A</v>
      </c>
      <c r="BP107" s="268" t="str">
        <f t="shared" si="33"/>
        <v>N/A</v>
      </c>
      <c r="BQ107" s="268" t="str">
        <f t="shared" si="34"/>
        <v>N/A</v>
      </c>
      <c r="BR107" s="42"/>
      <c r="BS107" s="268" t="str">
        <f t="shared" si="35"/>
        <v>N/A</v>
      </c>
      <c r="BT107" s="268" t="str">
        <f t="shared" si="36"/>
        <v>N/A</v>
      </c>
      <c r="BU107" s="268" t="str">
        <f t="shared" si="37"/>
        <v>N/A</v>
      </c>
      <c r="BV107" s="42"/>
      <c r="BW107" s="268" t="str">
        <f t="shared" si="38"/>
        <v>N/A</v>
      </c>
      <c r="BX107" s="268" t="str">
        <f t="shared" si="39"/>
        <v>N/A</v>
      </c>
      <c r="BY107" s="268" t="str">
        <f t="shared" si="40"/>
        <v>N/A</v>
      </c>
      <c r="BZ107" s="42"/>
      <c r="CA107" s="268" t="str">
        <f t="shared" si="41"/>
        <v>N/A</v>
      </c>
      <c r="CB107" s="268" t="str">
        <f t="shared" si="42"/>
        <v>N/A</v>
      </c>
      <c r="CC107" s="268" t="str">
        <f t="shared" si="43"/>
        <v>N/A</v>
      </c>
      <c r="CD107" s="42"/>
      <c r="CE107" s="42"/>
      <c r="CF107" s="42"/>
      <c r="CG107" s="42"/>
      <c r="CH107" s="42"/>
      <c r="CI107" s="42"/>
      <c r="CJ107" s="42"/>
      <c r="CK107" s="42"/>
      <c r="CL107" s="42"/>
      <c r="CM107" s="42"/>
      <c r="CN107" s="42"/>
      <c r="CO107" s="42"/>
      <c r="CP107" s="42"/>
      <c r="CQ107" s="42"/>
      <c r="CR107" s="42"/>
      <c r="CS107" s="42"/>
    </row>
    <row r="108" spans="1:97" ht="15" x14ac:dyDescent="0.5">
      <c r="A108" s="238" t="s">
        <v>57</v>
      </c>
      <c r="B108" s="61"/>
      <c r="C108" s="268" t="str">
        <f t="shared" si="0"/>
        <v>N/A</v>
      </c>
      <c r="D108" s="268" t="str">
        <f t="shared" si="0"/>
        <v>N/A</v>
      </c>
      <c r="E108" s="268" t="str">
        <f t="shared" si="0"/>
        <v>N/A</v>
      </c>
      <c r="F108" s="42"/>
      <c r="G108" s="268" t="str">
        <f t="shared" si="1"/>
        <v>N/A</v>
      </c>
      <c r="H108" s="268" t="str">
        <f t="shared" si="1"/>
        <v>N/A</v>
      </c>
      <c r="I108" s="268" t="str">
        <f t="shared" si="1"/>
        <v>N/A</v>
      </c>
      <c r="J108" s="42"/>
      <c r="K108" s="268" t="str">
        <f t="shared" si="2"/>
        <v>N/A</v>
      </c>
      <c r="L108" s="268" t="str">
        <f t="shared" si="2"/>
        <v>N/A</v>
      </c>
      <c r="M108" s="268" t="str">
        <f t="shared" si="2"/>
        <v>N/A</v>
      </c>
      <c r="N108" s="42"/>
      <c r="O108" s="268" t="str">
        <f t="shared" si="3"/>
        <v>N/A</v>
      </c>
      <c r="P108" s="268" t="str">
        <f t="shared" si="3"/>
        <v>N/A</v>
      </c>
      <c r="Q108" s="268" t="str">
        <f t="shared" si="3"/>
        <v>N/A</v>
      </c>
      <c r="R108" s="42"/>
      <c r="S108" s="268" t="str">
        <f t="shared" si="4"/>
        <v>N/A</v>
      </c>
      <c r="T108" s="268" t="str">
        <f t="shared" si="4"/>
        <v>N/A</v>
      </c>
      <c r="U108" s="268" t="str">
        <f t="shared" si="4"/>
        <v>N/A</v>
      </c>
      <c r="V108" s="42"/>
      <c r="W108" s="268" t="str">
        <f t="shared" si="5"/>
        <v>N/A</v>
      </c>
      <c r="X108" s="268" t="str">
        <f t="shared" si="5"/>
        <v>N/A</v>
      </c>
      <c r="Y108" s="268" t="str">
        <f t="shared" si="5"/>
        <v>N/A</v>
      </c>
      <c r="Z108" s="42"/>
      <c r="AA108" s="268" t="str">
        <f t="shared" si="6"/>
        <v>N/A</v>
      </c>
      <c r="AB108" s="268" t="str">
        <f t="shared" si="6"/>
        <v>N/A</v>
      </c>
      <c r="AC108" s="268" t="str">
        <f t="shared" si="6"/>
        <v>N/A</v>
      </c>
      <c r="AD108" s="42"/>
      <c r="AE108" s="268" t="str">
        <f t="shared" si="7"/>
        <v>N/A</v>
      </c>
      <c r="AF108" s="268" t="str">
        <f t="shared" si="7"/>
        <v>N/A</v>
      </c>
      <c r="AG108" s="268" t="str">
        <f t="shared" si="7"/>
        <v>N/A</v>
      </c>
      <c r="AH108" s="42"/>
      <c r="AI108" s="268" t="str">
        <f t="shared" si="8"/>
        <v>N/A</v>
      </c>
      <c r="AJ108" s="268" t="str">
        <f t="shared" si="9"/>
        <v>N/A</v>
      </c>
      <c r="AK108" s="268" t="str">
        <f t="shared" si="10"/>
        <v>N/A</v>
      </c>
      <c r="AL108" s="42"/>
      <c r="AM108" s="268" t="str">
        <f t="shared" si="11"/>
        <v>N/A</v>
      </c>
      <c r="AN108" s="268" t="str">
        <f t="shared" si="12"/>
        <v>N/A</v>
      </c>
      <c r="AO108" s="268" t="str">
        <f t="shared" si="13"/>
        <v>N/A</v>
      </c>
      <c r="AP108" s="42"/>
      <c r="AQ108" s="268" t="str">
        <f t="shared" si="14"/>
        <v>N/A</v>
      </c>
      <c r="AR108" s="268" t="str">
        <f t="shared" si="15"/>
        <v>N/A</v>
      </c>
      <c r="AS108" s="268" t="str">
        <f t="shared" si="16"/>
        <v>N/A</v>
      </c>
      <c r="AT108" s="42"/>
      <c r="AU108" s="268" t="str">
        <f t="shared" si="17"/>
        <v>N/A</v>
      </c>
      <c r="AV108" s="268" t="str">
        <f t="shared" si="18"/>
        <v>N/A</v>
      </c>
      <c r="AW108" s="268" t="str">
        <f t="shared" si="19"/>
        <v>N/A</v>
      </c>
      <c r="AX108" s="42"/>
      <c r="AY108" s="268" t="str">
        <f t="shared" si="20"/>
        <v>N/A</v>
      </c>
      <c r="AZ108" s="268" t="str">
        <f t="shared" si="21"/>
        <v>N/A</v>
      </c>
      <c r="BA108" s="268" t="str">
        <f t="shared" si="22"/>
        <v>N/A</v>
      </c>
      <c r="BB108" s="42"/>
      <c r="BC108" s="268" t="str">
        <f t="shared" si="23"/>
        <v>N/A</v>
      </c>
      <c r="BD108" s="268" t="str">
        <f t="shared" si="24"/>
        <v>N/A</v>
      </c>
      <c r="BE108" s="268" t="str">
        <f t="shared" si="25"/>
        <v>N/A</v>
      </c>
      <c r="BF108" s="42"/>
      <c r="BG108" s="268" t="str">
        <f t="shared" si="26"/>
        <v>N/A</v>
      </c>
      <c r="BH108" s="268" t="str">
        <f t="shared" si="27"/>
        <v>N/A</v>
      </c>
      <c r="BI108" s="268" t="str">
        <f t="shared" si="28"/>
        <v>N/A</v>
      </c>
      <c r="BJ108" s="42"/>
      <c r="BK108" s="268" t="str">
        <f t="shared" si="29"/>
        <v>N/A</v>
      </c>
      <c r="BL108" s="268" t="str">
        <f t="shared" si="30"/>
        <v>N/A</v>
      </c>
      <c r="BM108" s="268" t="str">
        <f t="shared" si="31"/>
        <v>N/A</v>
      </c>
      <c r="BN108" s="42"/>
      <c r="BO108" s="268" t="str">
        <f t="shared" si="32"/>
        <v>N/A</v>
      </c>
      <c r="BP108" s="268" t="str">
        <f t="shared" si="33"/>
        <v>N/A</v>
      </c>
      <c r="BQ108" s="268" t="str">
        <f t="shared" si="34"/>
        <v>N/A</v>
      </c>
      <c r="BR108" s="42"/>
      <c r="BS108" s="268" t="str">
        <f t="shared" si="35"/>
        <v>N/A</v>
      </c>
      <c r="BT108" s="268" t="str">
        <f t="shared" si="36"/>
        <v>N/A</v>
      </c>
      <c r="BU108" s="268" t="str">
        <f t="shared" si="37"/>
        <v>N/A</v>
      </c>
      <c r="BV108" s="42"/>
      <c r="BW108" s="268" t="str">
        <f t="shared" si="38"/>
        <v>N/A</v>
      </c>
      <c r="BX108" s="268" t="str">
        <f t="shared" si="39"/>
        <v>N/A</v>
      </c>
      <c r="BY108" s="268" t="str">
        <f t="shared" si="40"/>
        <v>N/A</v>
      </c>
      <c r="BZ108" s="42"/>
      <c r="CA108" s="268" t="str">
        <f t="shared" si="41"/>
        <v>N/A</v>
      </c>
      <c r="CB108" s="268" t="str">
        <f t="shared" si="42"/>
        <v>N/A</v>
      </c>
      <c r="CC108" s="268" t="str">
        <f t="shared" si="43"/>
        <v>N/A</v>
      </c>
      <c r="CD108" s="42"/>
      <c r="CE108" s="42"/>
      <c r="CF108" s="42"/>
      <c r="CG108" s="42"/>
      <c r="CH108" s="42"/>
      <c r="CI108" s="42"/>
      <c r="CJ108" s="42"/>
      <c r="CK108" s="42"/>
      <c r="CL108" s="42"/>
      <c r="CM108" s="42"/>
      <c r="CN108" s="42"/>
      <c r="CO108" s="42"/>
      <c r="CP108" s="42"/>
      <c r="CQ108" s="42"/>
      <c r="CR108" s="42"/>
      <c r="CS108" s="42"/>
    </row>
    <row r="109" spans="1:97" ht="15" x14ac:dyDescent="0.5">
      <c r="A109" s="238" t="s">
        <v>58</v>
      </c>
      <c r="B109" s="61"/>
      <c r="C109" s="268" t="str">
        <f t="shared" si="0"/>
        <v>N/A</v>
      </c>
      <c r="D109" s="268" t="str">
        <f t="shared" si="0"/>
        <v>N/A</v>
      </c>
      <c r="E109" s="268" t="str">
        <f t="shared" si="0"/>
        <v>N/A</v>
      </c>
      <c r="F109" s="42"/>
      <c r="G109" s="268" t="str">
        <f t="shared" si="1"/>
        <v>N/A</v>
      </c>
      <c r="H109" s="268" t="str">
        <f t="shared" si="1"/>
        <v>N/A</v>
      </c>
      <c r="I109" s="268" t="str">
        <f t="shared" si="1"/>
        <v>N/A</v>
      </c>
      <c r="J109" s="42"/>
      <c r="K109" s="268" t="str">
        <f t="shared" si="2"/>
        <v>N/A</v>
      </c>
      <c r="L109" s="268" t="str">
        <f t="shared" si="2"/>
        <v>N/A</v>
      </c>
      <c r="M109" s="268" t="str">
        <f t="shared" si="2"/>
        <v>N/A</v>
      </c>
      <c r="N109" s="42"/>
      <c r="O109" s="268" t="str">
        <f t="shared" si="3"/>
        <v>N/A</v>
      </c>
      <c r="P109" s="268" t="str">
        <f t="shared" si="3"/>
        <v>N/A</v>
      </c>
      <c r="Q109" s="268" t="str">
        <f t="shared" si="3"/>
        <v>N/A</v>
      </c>
      <c r="R109" s="42"/>
      <c r="S109" s="268" t="str">
        <f t="shared" si="4"/>
        <v>N/A</v>
      </c>
      <c r="T109" s="268" t="str">
        <f t="shared" si="4"/>
        <v>N/A</v>
      </c>
      <c r="U109" s="268" t="str">
        <f t="shared" si="4"/>
        <v>N/A</v>
      </c>
      <c r="V109" s="42"/>
      <c r="W109" s="268" t="str">
        <f t="shared" si="5"/>
        <v>N/A</v>
      </c>
      <c r="X109" s="268" t="str">
        <f t="shared" si="5"/>
        <v>N/A</v>
      </c>
      <c r="Y109" s="268" t="str">
        <f t="shared" si="5"/>
        <v>N/A</v>
      </c>
      <c r="Z109" s="42"/>
      <c r="AA109" s="268" t="str">
        <f t="shared" si="6"/>
        <v>N/A</v>
      </c>
      <c r="AB109" s="268" t="str">
        <f t="shared" si="6"/>
        <v>N/A</v>
      </c>
      <c r="AC109" s="268" t="str">
        <f t="shared" si="6"/>
        <v>N/A</v>
      </c>
      <c r="AD109" s="42"/>
      <c r="AE109" s="268" t="str">
        <f t="shared" si="7"/>
        <v>N/A</v>
      </c>
      <c r="AF109" s="268" t="str">
        <f t="shared" si="7"/>
        <v>N/A</v>
      </c>
      <c r="AG109" s="268" t="str">
        <f t="shared" si="7"/>
        <v>N/A</v>
      </c>
      <c r="AH109" s="42"/>
      <c r="AI109" s="268" t="str">
        <f t="shared" si="8"/>
        <v>N/A</v>
      </c>
      <c r="AJ109" s="268" t="str">
        <f t="shared" si="9"/>
        <v>N/A</v>
      </c>
      <c r="AK109" s="268" t="str">
        <f t="shared" si="10"/>
        <v>N/A</v>
      </c>
      <c r="AL109" s="42"/>
      <c r="AM109" s="268" t="str">
        <f t="shared" si="11"/>
        <v>N/A</v>
      </c>
      <c r="AN109" s="268" t="str">
        <f t="shared" si="12"/>
        <v>N/A</v>
      </c>
      <c r="AO109" s="268" t="str">
        <f t="shared" si="13"/>
        <v>N/A</v>
      </c>
      <c r="AP109" s="42"/>
      <c r="AQ109" s="268" t="str">
        <f t="shared" si="14"/>
        <v>N/A</v>
      </c>
      <c r="AR109" s="268" t="str">
        <f t="shared" si="15"/>
        <v>N/A</v>
      </c>
      <c r="AS109" s="268" t="str">
        <f t="shared" si="16"/>
        <v>N/A</v>
      </c>
      <c r="AT109" s="42"/>
      <c r="AU109" s="268" t="str">
        <f t="shared" si="17"/>
        <v>N/A</v>
      </c>
      <c r="AV109" s="268" t="str">
        <f t="shared" si="18"/>
        <v>N/A</v>
      </c>
      <c r="AW109" s="268" t="str">
        <f t="shared" si="19"/>
        <v>N/A</v>
      </c>
      <c r="AX109" s="42"/>
      <c r="AY109" s="268" t="str">
        <f t="shared" si="20"/>
        <v>N/A</v>
      </c>
      <c r="AZ109" s="268" t="str">
        <f t="shared" si="21"/>
        <v>N/A</v>
      </c>
      <c r="BA109" s="268" t="str">
        <f t="shared" si="22"/>
        <v>N/A</v>
      </c>
      <c r="BB109" s="42"/>
      <c r="BC109" s="268" t="str">
        <f t="shared" si="23"/>
        <v>N/A</v>
      </c>
      <c r="BD109" s="268" t="str">
        <f t="shared" si="24"/>
        <v>N/A</v>
      </c>
      <c r="BE109" s="268" t="str">
        <f t="shared" si="25"/>
        <v>N/A</v>
      </c>
      <c r="BF109" s="42"/>
      <c r="BG109" s="268" t="str">
        <f t="shared" si="26"/>
        <v>N/A</v>
      </c>
      <c r="BH109" s="268" t="str">
        <f t="shared" si="27"/>
        <v>N/A</v>
      </c>
      <c r="BI109" s="268" t="str">
        <f t="shared" si="28"/>
        <v>N/A</v>
      </c>
      <c r="BJ109" s="42"/>
      <c r="BK109" s="268" t="str">
        <f t="shared" si="29"/>
        <v>N/A</v>
      </c>
      <c r="BL109" s="268" t="str">
        <f t="shared" si="30"/>
        <v>N/A</v>
      </c>
      <c r="BM109" s="268" t="str">
        <f t="shared" si="31"/>
        <v>N/A</v>
      </c>
      <c r="BN109" s="42"/>
      <c r="BO109" s="268" t="str">
        <f t="shared" si="32"/>
        <v>N/A</v>
      </c>
      <c r="BP109" s="268" t="str">
        <f t="shared" si="33"/>
        <v>N/A</v>
      </c>
      <c r="BQ109" s="268" t="str">
        <f t="shared" si="34"/>
        <v>N/A</v>
      </c>
      <c r="BR109" s="42"/>
      <c r="BS109" s="268" t="str">
        <f t="shared" si="35"/>
        <v>N/A</v>
      </c>
      <c r="BT109" s="268" t="str">
        <f t="shared" si="36"/>
        <v>N/A</v>
      </c>
      <c r="BU109" s="268" t="str">
        <f t="shared" si="37"/>
        <v>N/A</v>
      </c>
      <c r="BV109" s="42"/>
      <c r="BW109" s="268" t="str">
        <f t="shared" si="38"/>
        <v>N/A</v>
      </c>
      <c r="BX109" s="268" t="str">
        <f t="shared" si="39"/>
        <v>N/A</v>
      </c>
      <c r="BY109" s="268" t="str">
        <f t="shared" si="40"/>
        <v>N/A</v>
      </c>
      <c r="BZ109" s="42"/>
      <c r="CA109" s="268" t="str">
        <f t="shared" si="41"/>
        <v>N/A</v>
      </c>
      <c r="CB109" s="268" t="str">
        <f t="shared" si="42"/>
        <v>N/A</v>
      </c>
      <c r="CC109" s="268" t="str">
        <f t="shared" si="43"/>
        <v>N/A</v>
      </c>
      <c r="CD109" s="42"/>
      <c r="CE109" s="42"/>
      <c r="CF109" s="42"/>
      <c r="CG109" s="42"/>
      <c r="CH109" s="42"/>
      <c r="CI109" s="42"/>
      <c r="CJ109" s="42"/>
      <c r="CK109" s="42"/>
      <c r="CL109" s="42"/>
      <c r="CM109" s="42"/>
      <c r="CN109" s="42"/>
      <c r="CO109" s="42"/>
      <c r="CP109" s="42"/>
      <c r="CQ109" s="42"/>
      <c r="CR109" s="42"/>
      <c r="CS109" s="42"/>
    </row>
    <row r="110" spans="1:97" ht="15" x14ac:dyDescent="0.5">
      <c r="A110" s="238" t="s">
        <v>59</v>
      </c>
      <c r="B110" s="61"/>
      <c r="C110" s="268" t="str">
        <f t="shared" si="0"/>
        <v>N/A</v>
      </c>
      <c r="D110" s="268" t="str">
        <f t="shared" si="0"/>
        <v>N/A</v>
      </c>
      <c r="E110" s="268" t="str">
        <f t="shared" si="0"/>
        <v>N/A</v>
      </c>
      <c r="F110" s="42"/>
      <c r="G110" s="268" t="str">
        <f t="shared" si="1"/>
        <v>N/A</v>
      </c>
      <c r="H110" s="268" t="str">
        <f t="shared" si="1"/>
        <v>N/A</v>
      </c>
      <c r="I110" s="268" t="str">
        <f t="shared" si="1"/>
        <v>N/A</v>
      </c>
      <c r="J110" s="42"/>
      <c r="K110" s="268" t="str">
        <f t="shared" si="2"/>
        <v>N/A</v>
      </c>
      <c r="L110" s="268" t="str">
        <f t="shared" si="2"/>
        <v>N/A</v>
      </c>
      <c r="M110" s="268" t="str">
        <f t="shared" si="2"/>
        <v>N/A</v>
      </c>
      <c r="N110" s="42"/>
      <c r="O110" s="268" t="str">
        <f t="shared" si="3"/>
        <v>N/A</v>
      </c>
      <c r="P110" s="268" t="str">
        <f t="shared" si="3"/>
        <v>N/A</v>
      </c>
      <c r="Q110" s="268" t="str">
        <f t="shared" si="3"/>
        <v>N/A</v>
      </c>
      <c r="R110" s="42"/>
      <c r="S110" s="268" t="str">
        <f t="shared" si="4"/>
        <v>N/A</v>
      </c>
      <c r="T110" s="268" t="str">
        <f t="shared" si="4"/>
        <v>N/A</v>
      </c>
      <c r="U110" s="268" t="str">
        <f t="shared" si="4"/>
        <v>N/A</v>
      </c>
      <c r="V110" s="42"/>
      <c r="W110" s="268" t="str">
        <f t="shared" si="5"/>
        <v>N/A</v>
      </c>
      <c r="X110" s="268" t="str">
        <f t="shared" si="5"/>
        <v>N/A</v>
      </c>
      <c r="Y110" s="268" t="str">
        <f t="shared" si="5"/>
        <v>N/A</v>
      </c>
      <c r="Z110" s="42"/>
      <c r="AA110" s="268" t="str">
        <f t="shared" si="6"/>
        <v>N/A</v>
      </c>
      <c r="AB110" s="268" t="str">
        <f t="shared" si="6"/>
        <v>N/A</v>
      </c>
      <c r="AC110" s="268" t="str">
        <f t="shared" si="6"/>
        <v>N/A</v>
      </c>
      <c r="AD110" s="42"/>
      <c r="AE110" s="268" t="str">
        <f t="shared" si="7"/>
        <v>N/A</v>
      </c>
      <c r="AF110" s="268" t="str">
        <f t="shared" si="7"/>
        <v>N/A</v>
      </c>
      <c r="AG110" s="268" t="str">
        <f t="shared" si="7"/>
        <v>N/A</v>
      </c>
      <c r="AH110" s="42"/>
      <c r="AI110" s="268" t="str">
        <f t="shared" si="8"/>
        <v>N/A</v>
      </c>
      <c r="AJ110" s="268" t="str">
        <f t="shared" si="9"/>
        <v>N/A</v>
      </c>
      <c r="AK110" s="268" t="str">
        <f t="shared" si="10"/>
        <v>N/A</v>
      </c>
      <c r="AL110" s="42"/>
      <c r="AM110" s="268" t="str">
        <f t="shared" si="11"/>
        <v>N/A</v>
      </c>
      <c r="AN110" s="268" t="str">
        <f t="shared" si="12"/>
        <v>N/A</v>
      </c>
      <c r="AO110" s="268" t="str">
        <f t="shared" si="13"/>
        <v>N/A</v>
      </c>
      <c r="AP110" s="42"/>
      <c r="AQ110" s="268" t="str">
        <f t="shared" si="14"/>
        <v>N/A</v>
      </c>
      <c r="AR110" s="268" t="str">
        <f t="shared" si="15"/>
        <v>N/A</v>
      </c>
      <c r="AS110" s="268" t="str">
        <f t="shared" si="16"/>
        <v>N/A</v>
      </c>
      <c r="AT110" s="42"/>
      <c r="AU110" s="268" t="str">
        <f t="shared" si="17"/>
        <v>N/A</v>
      </c>
      <c r="AV110" s="268" t="str">
        <f t="shared" si="18"/>
        <v>N/A</v>
      </c>
      <c r="AW110" s="268" t="str">
        <f t="shared" si="19"/>
        <v>N/A</v>
      </c>
      <c r="AX110" s="42"/>
      <c r="AY110" s="268" t="str">
        <f t="shared" si="20"/>
        <v>N/A</v>
      </c>
      <c r="AZ110" s="268" t="str">
        <f t="shared" si="21"/>
        <v>N/A</v>
      </c>
      <c r="BA110" s="268" t="str">
        <f t="shared" si="22"/>
        <v>N/A</v>
      </c>
      <c r="BB110" s="42"/>
      <c r="BC110" s="268" t="str">
        <f t="shared" si="23"/>
        <v>N/A</v>
      </c>
      <c r="BD110" s="268" t="str">
        <f t="shared" si="24"/>
        <v>N/A</v>
      </c>
      <c r="BE110" s="268" t="str">
        <f t="shared" si="25"/>
        <v>N/A</v>
      </c>
      <c r="BF110" s="42"/>
      <c r="BG110" s="268" t="str">
        <f t="shared" si="26"/>
        <v>N/A</v>
      </c>
      <c r="BH110" s="268" t="str">
        <f t="shared" si="27"/>
        <v>N/A</v>
      </c>
      <c r="BI110" s="268" t="str">
        <f t="shared" si="28"/>
        <v>N/A</v>
      </c>
      <c r="BJ110" s="42"/>
      <c r="BK110" s="268" t="str">
        <f t="shared" si="29"/>
        <v>N/A</v>
      </c>
      <c r="BL110" s="268" t="str">
        <f t="shared" si="30"/>
        <v>N/A</v>
      </c>
      <c r="BM110" s="268" t="str">
        <f t="shared" si="31"/>
        <v>N/A</v>
      </c>
      <c r="BN110" s="42"/>
      <c r="BO110" s="268" t="str">
        <f t="shared" si="32"/>
        <v>N/A</v>
      </c>
      <c r="BP110" s="268" t="str">
        <f t="shared" si="33"/>
        <v>N/A</v>
      </c>
      <c r="BQ110" s="268" t="str">
        <f t="shared" si="34"/>
        <v>N/A</v>
      </c>
      <c r="BR110" s="42"/>
      <c r="BS110" s="268" t="str">
        <f t="shared" si="35"/>
        <v>N/A</v>
      </c>
      <c r="BT110" s="268" t="str">
        <f t="shared" si="36"/>
        <v>N/A</v>
      </c>
      <c r="BU110" s="268" t="str">
        <f t="shared" si="37"/>
        <v>N/A</v>
      </c>
      <c r="BV110" s="42"/>
      <c r="BW110" s="268" t="str">
        <f t="shared" si="38"/>
        <v>N/A</v>
      </c>
      <c r="BX110" s="268" t="str">
        <f t="shared" si="39"/>
        <v>N/A</v>
      </c>
      <c r="BY110" s="268" t="str">
        <f t="shared" si="40"/>
        <v>N/A</v>
      </c>
      <c r="BZ110" s="42"/>
      <c r="CA110" s="268" t="str">
        <f t="shared" si="41"/>
        <v>N/A</v>
      </c>
      <c r="CB110" s="268" t="str">
        <f t="shared" si="42"/>
        <v>N/A</v>
      </c>
      <c r="CC110" s="268" t="str">
        <f t="shared" si="43"/>
        <v>N/A</v>
      </c>
      <c r="CD110" s="42"/>
      <c r="CE110" s="42"/>
      <c r="CF110" s="42"/>
      <c r="CG110" s="42"/>
      <c r="CH110" s="42"/>
      <c r="CI110" s="42"/>
      <c r="CJ110" s="42"/>
      <c r="CK110" s="42"/>
      <c r="CL110" s="42"/>
      <c r="CM110" s="42"/>
      <c r="CN110" s="42"/>
      <c r="CO110" s="42"/>
      <c r="CP110" s="42"/>
      <c r="CQ110" s="42"/>
      <c r="CR110" s="42"/>
      <c r="CS110" s="42"/>
    </row>
    <row r="111" spans="1:97" ht="15" x14ac:dyDescent="0.5">
      <c r="A111" s="238" t="s">
        <v>60</v>
      </c>
      <c r="B111" s="61"/>
      <c r="C111" s="268" t="str">
        <f t="shared" si="0"/>
        <v>N/A</v>
      </c>
      <c r="D111" s="268" t="str">
        <f t="shared" si="0"/>
        <v>N/A</v>
      </c>
      <c r="E111" s="268" t="str">
        <f t="shared" si="0"/>
        <v>N/A</v>
      </c>
      <c r="F111" s="42"/>
      <c r="G111" s="268" t="str">
        <f t="shared" si="1"/>
        <v>N/A</v>
      </c>
      <c r="H111" s="268" t="str">
        <f t="shared" si="1"/>
        <v>N/A</v>
      </c>
      <c r="I111" s="268" t="str">
        <f t="shared" si="1"/>
        <v>N/A</v>
      </c>
      <c r="J111" s="42"/>
      <c r="K111" s="268" t="str">
        <f t="shared" si="2"/>
        <v>N/A</v>
      </c>
      <c r="L111" s="268" t="str">
        <f t="shared" si="2"/>
        <v>N/A</v>
      </c>
      <c r="M111" s="268" t="str">
        <f t="shared" si="2"/>
        <v>N/A</v>
      </c>
      <c r="N111" s="42"/>
      <c r="O111" s="268" t="str">
        <f t="shared" si="3"/>
        <v>N/A</v>
      </c>
      <c r="P111" s="268" t="str">
        <f t="shared" si="3"/>
        <v>N/A</v>
      </c>
      <c r="Q111" s="268" t="str">
        <f t="shared" si="3"/>
        <v>N/A</v>
      </c>
      <c r="R111" s="42"/>
      <c r="S111" s="268" t="str">
        <f t="shared" si="4"/>
        <v>N/A</v>
      </c>
      <c r="T111" s="268" t="str">
        <f t="shared" si="4"/>
        <v>N/A</v>
      </c>
      <c r="U111" s="268" t="str">
        <f t="shared" si="4"/>
        <v>N/A</v>
      </c>
      <c r="V111" s="42"/>
      <c r="W111" s="268" t="str">
        <f t="shared" si="5"/>
        <v>N/A</v>
      </c>
      <c r="X111" s="268" t="str">
        <f t="shared" si="5"/>
        <v>N/A</v>
      </c>
      <c r="Y111" s="268" t="str">
        <f t="shared" si="5"/>
        <v>N/A</v>
      </c>
      <c r="Z111" s="42"/>
      <c r="AA111" s="268" t="str">
        <f t="shared" si="6"/>
        <v>N/A</v>
      </c>
      <c r="AB111" s="268" t="str">
        <f t="shared" si="6"/>
        <v>N/A</v>
      </c>
      <c r="AC111" s="268" t="str">
        <f t="shared" si="6"/>
        <v>N/A</v>
      </c>
      <c r="AD111" s="42"/>
      <c r="AE111" s="268" t="str">
        <f t="shared" si="7"/>
        <v>N/A</v>
      </c>
      <c r="AF111" s="268" t="str">
        <f t="shared" si="7"/>
        <v>N/A</v>
      </c>
      <c r="AG111" s="268" t="str">
        <f t="shared" si="7"/>
        <v>N/A</v>
      </c>
      <c r="AH111" s="42"/>
      <c r="AI111" s="268" t="str">
        <f t="shared" si="8"/>
        <v>N/A</v>
      </c>
      <c r="AJ111" s="268" t="str">
        <f t="shared" si="9"/>
        <v>N/A</v>
      </c>
      <c r="AK111" s="268" t="str">
        <f t="shared" si="10"/>
        <v>N/A</v>
      </c>
      <c r="AL111" s="42"/>
      <c r="AM111" s="268" t="str">
        <f t="shared" si="11"/>
        <v>N/A</v>
      </c>
      <c r="AN111" s="268" t="str">
        <f t="shared" si="12"/>
        <v>N/A</v>
      </c>
      <c r="AO111" s="268" t="str">
        <f t="shared" si="13"/>
        <v>N/A</v>
      </c>
      <c r="AP111" s="42"/>
      <c r="AQ111" s="268" t="str">
        <f t="shared" si="14"/>
        <v>N/A</v>
      </c>
      <c r="AR111" s="268" t="str">
        <f t="shared" si="15"/>
        <v>N/A</v>
      </c>
      <c r="AS111" s="268" t="str">
        <f t="shared" si="16"/>
        <v>N/A</v>
      </c>
      <c r="AT111" s="42"/>
      <c r="AU111" s="268" t="str">
        <f t="shared" si="17"/>
        <v>N/A</v>
      </c>
      <c r="AV111" s="268" t="str">
        <f t="shared" si="18"/>
        <v>N/A</v>
      </c>
      <c r="AW111" s="268" t="str">
        <f t="shared" si="19"/>
        <v>N/A</v>
      </c>
      <c r="AX111" s="42"/>
      <c r="AY111" s="268" t="str">
        <f t="shared" si="20"/>
        <v>N/A</v>
      </c>
      <c r="AZ111" s="268" t="str">
        <f t="shared" si="21"/>
        <v>N/A</v>
      </c>
      <c r="BA111" s="268" t="str">
        <f t="shared" si="22"/>
        <v>N/A</v>
      </c>
      <c r="BB111" s="42"/>
      <c r="BC111" s="268" t="str">
        <f t="shared" si="23"/>
        <v>N/A</v>
      </c>
      <c r="BD111" s="268" t="str">
        <f t="shared" si="24"/>
        <v>N/A</v>
      </c>
      <c r="BE111" s="268" t="str">
        <f t="shared" si="25"/>
        <v>N/A</v>
      </c>
      <c r="BF111" s="42"/>
      <c r="BG111" s="268" t="str">
        <f t="shared" si="26"/>
        <v>N/A</v>
      </c>
      <c r="BH111" s="268" t="str">
        <f t="shared" si="27"/>
        <v>N/A</v>
      </c>
      <c r="BI111" s="268" t="str">
        <f t="shared" si="28"/>
        <v>N/A</v>
      </c>
      <c r="BJ111" s="42"/>
      <c r="BK111" s="268" t="str">
        <f t="shared" si="29"/>
        <v>N/A</v>
      </c>
      <c r="BL111" s="268" t="str">
        <f t="shared" si="30"/>
        <v>N/A</v>
      </c>
      <c r="BM111" s="268" t="str">
        <f t="shared" si="31"/>
        <v>N/A</v>
      </c>
      <c r="BN111" s="42"/>
      <c r="BO111" s="268" t="str">
        <f t="shared" si="32"/>
        <v>N/A</v>
      </c>
      <c r="BP111" s="268" t="str">
        <f t="shared" si="33"/>
        <v>N/A</v>
      </c>
      <c r="BQ111" s="268" t="str">
        <f t="shared" si="34"/>
        <v>N/A</v>
      </c>
      <c r="BR111" s="42"/>
      <c r="BS111" s="268" t="str">
        <f t="shared" si="35"/>
        <v>N/A</v>
      </c>
      <c r="BT111" s="268" t="str">
        <f t="shared" si="36"/>
        <v>N/A</v>
      </c>
      <c r="BU111" s="268" t="str">
        <f t="shared" si="37"/>
        <v>N/A</v>
      </c>
      <c r="BV111" s="42"/>
      <c r="BW111" s="268" t="str">
        <f t="shared" si="38"/>
        <v>N/A</v>
      </c>
      <c r="BX111" s="268" t="str">
        <f t="shared" si="39"/>
        <v>N/A</v>
      </c>
      <c r="BY111" s="268" t="str">
        <f t="shared" si="40"/>
        <v>N/A</v>
      </c>
      <c r="BZ111" s="42"/>
      <c r="CA111" s="268" t="str">
        <f t="shared" si="41"/>
        <v>N/A</v>
      </c>
      <c r="CB111" s="268" t="str">
        <f t="shared" si="42"/>
        <v>N/A</v>
      </c>
      <c r="CC111" s="268" t="str">
        <f t="shared" si="43"/>
        <v>N/A</v>
      </c>
      <c r="CD111" s="42"/>
      <c r="CE111" s="42"/>
      <c r="CF111" s="42"/>
      <c r="CG111" s="42"/>
      <c r="CH111" s="42"/>
      <c r="CI111" s="42"/>
      <c r="CJ111" s="42"/>
      <c r="CK111" s="42"/>
      <c r="CL111" s="42"/>
      <c r="CM111" s="42"/>
      <c r="CN111" s="42"/>
      <c r="CO111" s="42"/>
      <c r="CP111" s="42"/>
      <c r="CQ111" s="42"/>
      <c r="CR111" s="42"/>
      <c r="CS111" s="42"/>
    </row>
    <row r="112" spans="1:97" ht="15" x14ac:dyDescent="0.5">
      <c r="A112" s="240" t="s">
        <v>61</v>
      </c>
      <c r="B112" s="241"/>
      <c r="C112" s="268" t="str">
        <f t="shared" si="0"/>
        <v>N/A</v>
      </c>
      <c r="D112" s="268" t="str">
        <f t="shared" si="0"/>
        <v>N/A</v>
      </c>
      <c r="E112" s="268" t="str">
        <f t="shared" si="0"/>
        <v>N/A</v>
      </c>
      <c r="F112" s="42"/>
      <c r="G112" s="268" t="str">
        <f t="shared" si="1"/>
        <v>N/A</v>
      </c>
      <c r="H112" s="268" t="str">
        <f t="shared" si="1"/>
        <v>N/A</v>
      </c>
      <c r="I112" s="268" t="str">
        <f t="shared" si="1"/>
        <v>N/A</v>
      </c>
      <c r="J112" s="42"/>
      <c r="K112" s="268" t="str">
        <f t="shared" si="2"/>
        <v>N/A</v>
      </c>
      <c r="L112" s="268" t="str">
        <f t="shared" si="2"/>
        <v>N/A</v>
      </c>
      <c r="M112" s="268" t="str">
        <f t="shared" si="2"/>
        <v>N/A</v>
      </c>
      <c r="N112" s="42"/>
      <c r="O112" s="268" t="str">
        <f t="shared" si="3"/>
        <v>N/A</v>
      </c>
      <c r="P112" s="268" t="str">
        <f t="shared" si="3"/>
        <v>N/A</v>
      </c>
      <c r="Q112" s="268" t="str">
        <f t="shared" si="3"/>
        <v>N/A</v>
      </c>
      <c r="R112" s="42"/>
      <c r="S112" s="268" t="str">
        <f t="shared" si="4"/>
        <v>N/A</v>
      </c>
      <c r="T112" s="268" t="str">
        <f t="shared" si="4"/>
        <v>N/A</v>
      </c>
      <c r="U112" s="268" t="str">
        <f t="shared" si="4"/>
        <v>N/A</v>
      </c>
      <c r="V112" s="42"/>
      <c r="W112" s="268" t="str">
        <f t="shared" si="5"/>
        <v>N/A</v>
      </c>
      <c r="X112" s="268" t="str">
        <f t="shared" si="5"/>
        <v>N/A</v>
      </c>
      <c r="Y112" s="268" t="str">
        <f t="shared" si="5"/>
        <v>N/A</v>
      </c>
      <c r="Z112" s="42"/>
      <c r="AA112" s="268" t="str">
        <f t="shared" si="6"/>
        <v>N/A</v>
      </c>
      <c r="AB112" s="268" t="str">
        <f t="shared" si="6"/>
        <v>N/A</v>
      </c>
      <c r="AC112" s="268" t="str">
        <f t="shared" si="6"/>
        <v>N/A</v>
      </c>
      <c r="AD112" s="42"/>
      <c r="AE112" s="268" t="str">
        <f t="shared" si="7"/>
        <v>N/A</v>
      </c>
      <c r="AF112" s="268" t="str">
        <f t="shared" si="7"/>
        <v>N/A</v>
      </c>
      <c r="AG112" s="268" t="str">
        <f t="shared" si="7"/>
        <v>N/A</v>
      </c>
      <c r="AH112" s="42"/>
      <c r="AI112" s="268" t="str">
        <f t="shared" si="8"/>
        <v>N/A</v>
      </c>
      <c r="AJ112" s="268" t="str">
        <f t="shared" si="9"/>
        <v>N/A</v>
      </c>
      <c r="AK112" s="268" t="str">
        <f t="shared" si="10"/>
        <v>N/A</v>
      </c>
      <c r="AL112" s="42"/>
      <c r="AM112" s="268" t="str">
        <f t="shared" si="11"/>
        <v>N/A</v>
      </c>
      <c r="AN112" s="268" t="str">
        <f t="shared" si="12"/>
        <v>N/A</v>
      </c>
      <c r="AO112" s="268" t="str">
        <f t="shared" si="13"/>
        <v>N/A</v>
      </c>
      <c r="AP112" s="42"/>
      <c r="AQ112" s="268" t="str">
        <f t="shared" si="14"/>
        <v>N/A</v>
      </c>
      <c r="AR112" s="268" t="str">
        <f t="shared" si="15"/>
        <v>N/A</v>
      </c>
      <c r="AS112" s="268" t="str">
        <f t="shared" si="16"/>
        <v>N/A</v>
      </c>
      <c r="AT112" s="42"/>
      <c r="AU112" s="268" t="str">
        <f t="shared" si="17"/>
        <v>N/A</v>
      </c>
      <c r="AV112" s="268" t="str">
        <f t="shared" si="18"/>
        <v>N/A</v>
      </c>
      <c r="AW112" s="268" t="str">
        <f t="shared" si="19"/>
        <v>N/A</v>
      </c>
      <c r="AX112" s="42"/>
      <c r="AY112" s="268" t="str">
        <f t="shared" si="20"/>
        <v>N/A</v>
      </c>
      <c r="AZ112" s="268" t="str">
        <f t="shared" si="21"/>
        <v>N/A</v>
      </c>
      <c r="BA112" s="268" t="str">
        <f t="shared" si="22"/>
        <v>N/A</v>
      </c>
      <c r="BB112" s="42"/>
      <c r="BC112" s="268" t="str">
        <f t="shared" si="23"/>
        <v>N/A</v>
      </c>
      <c r="BD112" s="268" t="str">
        <f t="shared" si="24"/>
        <v>N/A</v>
      </c>
      <c r="BE112" s="268" t="str">
        <f t="shared" si="25"/>
        <v>N/A</v>
      </c>
      <c r="BF112" s="42"/>
      <c r="BG112" s="268" t="str">
        <f t="shared" si="26"/>
        <v>N/A</v>
      </c>
      <c r="BH112" s="268" t="str">
        <f t="shared" si="27"/>
        <v>N/A</v>
      </c>
      <c r="BI112" s="268" t="str">
        <f t="shared" si="28"/>
        <v>N/A</v>
      </c>
      <c r="BJ112" s="42"/>
      <c r="BK112" s="268" t="str">
        <f t="shared" si="29"/>
        <v>N/A</v>
      </c>
      <c r="BL112" s="268" t="str">
        <f t="shared" si="30"/>
        <v>N/A</v>
      </c>
      <c r="BM112" s="268" t="str">
        <f t="shared" si="31"/>
        <v>N/A</v>
      </c>
      <c r="BN112" s="42"/>
      <c r="BO112" s="268" t="str">
        <f t="shared" si="32"/>
        <v>N/A</v>
      </c>
      <c r="BP112" s="268" t="str">
        <f t="shared" si="33"/>
        <v>N/A</v>
      </c>
      <c r="BQ112" s="268" t="str">
        <f t="shared" si="34"/>
        <v>N/A</v>
      </c>
      <c r="BR112" s="42"/>
      <c r="BS112" s="268" t="str">
        <f t="shared" si="35"/>
        <v>N/A</v>
      </c>
      <c r="BT112" s="268" t="str">
        <f t="shared" si="36"/>
        <v>N/A</v>
      </c>
      <c r="BU112" s="268" t="str">
        <f t="shared" si="37"/>
        <v>N/A</v>
      </c>
      <c r="BV112" s="42"/>
      <c r="BW112" s="268" t="str">
        <f t="shared" si="38"/>
        <v>N/A</v>
      </c>
      <c r="BX112" s="268" t="str">
        <f t="shared" si="39"/>
        <v>N/A</v>
      </c>
      <c r="BY112" s="268" t="str">
        <f t="shared" si="40"/>
        <v>N/A</v>
      </c>
      <c r="BZ112" s="42"/>
      <c r="CA112" s="268" t="str">
        <f t="shared" si="41"/>
        <v>N/A</v>
      </c>
      <c r="CB112" s="268" t="str">
        <f t="shared" si="42"/>
        <v>N/A</v>
      </c>
      <c r="CC112" s="268" t="str">
        <f t="shared" si="43"/>
        <v>N/A</v>
      </c>
      <c r="CD112" s="42"/>
      <c r="CE112" s="42"/>
      <c r="CF112" s="42"/>
      <c r="CG112" s="42"/>
      <c r="CH112" s="42"/>
      <c r="CI112" s="42"/>
      <c r="CJ112" s="42"/>
      <c r="CK112" s="42"/>
      <c r="CL112" s="42"/>
      <c r="CM112" s="42"/>
      <c r="CN112" s="42"/>
      <c r="CO112" s="42"/>
      <c r="CP112" s="42"/>
      <c r="CQ112" s="42"/>
      <c r="CR112" s="42"/>
      <c r="CS112" s="42"/>
    </row>
    <row r="113" spans="1:97" ht="15" x14ac:dyDescent="0.5">
      <c r="A113" s="242"/>
      <c r="B113" s="61"/>
      <c r="C113" s="228"/>
      <c r="D113" s="228"/>
      <c r="E113" s="228"/>
      <c r="F113" s="83"/>
      <c r="G113" s="83"/>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42"/>
      <c r="CP113" s="42"/>
      <c r="CQ113" s="42"/>
      <c r="CR113" s="42"/>
      <c r="CS113" s="42"/>
    </row>
    <row r="114" spans="1:97" ht="15.6" x14ac:dyDescent="0.6">
      <c r="A114" s="84" t="s">
        <v>481</v>
      </c>
      <c r="B114" s="55"/>
      <c r="C114" s="55"/>
      <c r="D114" s="55"/>
      <c r="E114" s="55"/>
      <c r="F114" s="55"/>
      <c r="G114" s="179"/>
      <c r="H114" s="179"/>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c r="CG114" s="42"/>
      <c r="CH114" s="42"/>
      <c r="CI114" s="42"/>
      <c r="CJ114" s="42"/>
      <c r="CK114" s="42"/>
      <c r="CL114" s="42"/>
      <c r="CM114" s="42"/>
      <c r="CN114" s="42"/>
      <c r="CO114" s="42"/>
      <c r="CP114" s="42"/>
      <c r="CQ114" s="42"/>
      <c r="CR114" s="42"/>
      <c r="CS114" s="42"/>
    </row>
    <row r="115" spans="1:97" ht="15.6" x14ac:dyDescent="0.6">
      <c r="A115" s="44"/>
      <c r="B115" s="55"/>
      <c r="C115" s="55"/>
      <c r="D115" s="55"/>
      <c r="E115" s="55"/>
      <c r="F115" s="55"/>
      <c r="G115" s="179"/>
      <c r="H115" s="179"/>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c r="CI115" s="42"/>
      <c r="CJ115" s="42"/>
      <c r="CK115" s="42"/>
      <c r="CL115" s="42"/>
      <c r="CM115" s="42"/>
      <c r="CN115" s="42"/>
      <c r="CO115" s="42"/>
      <c r="CP115" s="42"/>
      <c r="CQ115" s="42"/>
      <c r="CR115" s="42"/>
      <c r="CS115" s="42"/>
    </row>
    <row r="116" spans="1:97" ht="15.6" x14ac:dyDescent="0.6">
      <c r="A116" s="92" t="s">
        <v>482</v>
      </c>
      <c r="B116" s="243"/>
      <c r="C116" s="243"/>
      <c r="D116" s="243"/>
      <c r="E116" s="243"/>
      <c r="F116" s="243"/>
      <c r="G116" s="244"/>
      <c r="H116" s="244"/>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c r="BC116" s="245"/>
      <c r="BD116" s="245"/>
      <c r="BE116" s="245"/>
      <c r="BF116" s="245"/>
      <c r="BG116" s="245"/>
      <c r="BH116" s="245"/>
      <c r="BI116" s="245"/>
      <c r="BJ116" s="245"/>
      <c r="BK116" s="245"/>
      <c r="BL116" s="245"/>
      <c r="BM116" s="245"/>
      <c r="BN116" s="245"/>
      <c r="BO116" s="245"/>
      <c r="BP116" s="245"/>
      <c r="BQ116" s="245"/>
      <c r="BR116" s="245"/>
      <c r="BS116" s="245"/>
      <c r="BT116" s="245"/>
      <c r="BU116" s="245"/>
      <c r="BV116" s="245"/>
      <c r="BW116" s="245"/>
      <c r="BX116" s="245"/>
      <c r="BY116" s="245"/>
      <c r="BZ116" s="245"/>
      <c r="CA116" s="245"/>
      <c r="CB116" s="245"/>
      <c r="CC116" s="245"/>
      <c r="CD116" s="245"/>
      <c r="CE116" s="245"/>
      <c r="CF116" s="245"/>
      <c r="CG116" s="245"/>
      <c r="CH116" s="245"/>
      <c r="CI116" s="245"/>
      <c r="CJ116" s="245"/>
      <c r="CK116" s="245"/>
      <c r="CL116" s="245"/>
      <c r="CM116" s="245"/>
      <c r="CN116" s="245"/>
      <c r="CO116" s="245"/>
      <c r="CP116" s="245"/>
      <c r="CQ116" s="245"/>
      <c r="CR116" s="245"/>
      <c r="CS116" s="245"/>
    </row>
    <row r="117" spans="1:97" ht="15.6" x14ac:dyDescent="0.6">
      <c r="A117" s="55"/>
      <c r="B117" s="55"/>
      <c r="C117" s="55"/>
      <c r="D117" s="55"/>
      <c r="E117" s="55"/>
      <c r="F117" s="55"/>
      <c r="G117" s="179"/>
      <c r="H117" s="179"/>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c r="CI117" s="42"/>
      <c r="CJ117" s="42"/>
      <c r="CK117" s="42"/>
      <c r="CL117" s="42"/>
      <c r="CM117" s="42"/>
      <c r="CN117" s="42"/>
      <c r="CO117" s="42"/>
      <c r="CP117" s="42"/>
      <c r="CQ117" s="42"/>
      <c r="CR117" s="42"/>
      <c r="CS117" s="42"/>
    </row>
    <row r="118" spans="1:97" ht="30" x14ac:dyDescent="0.5">
      <c r="A118" s="246" t="s">
        <v>483</v>
      </c>
      <c r="B118" s="247">
        <v>1</v>
      </c>
      <c r="C118" s="247">
        <v>2</v>
      </c>
      <c r="D118" s="248">
        <v>3</v>
      </c>
      <c r="E118" s="248">
        <v>4</v>
      </c>
      <c r="F118" s="248">
        <v>5</v>
      </c>
      <c r="G118" s="248">
        <v>6</v>
      </c>
      <c r="H118" s="248">
        <v>7</v>
      </c>
      <c r="I118" s="248">
        <v>8</v>
      </c>
      <c r="J118" s="247">
        <v>9</v>
      </c>
      <c r="K118" s="247">
        <v>10</v>
      </c>
      <c r="L118" s="248">
        <v>11</v>
      </c>
      <c r="M118" s="248">
        <v>12</v>
      </c>
      <c r="N118" s="248">
        <v>13</v>
      </c>
      <c r="O118" s="248">
        <v>14</v>
      </c>
      <c r="P118" s="248">
        <v>15</v>
      </c>
      <c r="Q118" s="248">
        <v>16</v>
      </c>
      <c r="R118" s="248">
        <v>17</v>
      </c>
      <c r="S118" s="248">
        <v>18</v>
      </c>
      <c r="T118" s="248">
        <v>19</v>
      </c>
      <c r="U118" s="248" t="s">
        <v>79</v>
      </c>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c r="CI118" s="42"/>
      <c r="CJ118" s="42"/>
      <c r="CK118" s="42"/>
      <c r="CL118" s="42"/>
      <c r="CM118" s="42"/>
      <c r="CN118" s="42"/>
      <c r="CO118" s="42"/>
      <c r="CP118" s="42"/>
      <c r="CQ118" s="42"/>
      <c r="CR118" s="42"/>
      <c r="CS118" s="42"/>
    </row>
    <row r="119" spans="1:97" ht="15" x14ac:dyDescent="0.5">
      <c r="A119" s="197" t="s">
        <v>53</v>
      </c>
      <c r="B119" s="249"/>
      <c r="C119" s="249"/>
      <c r="D119" s="250"/>
      <c r="E119" s="250"/>
      <c r="F119" s="250"/>
      <c r="G119" s="249"/>
      <c r="H119" s="251"/>
      <c r="I119" s="251"/>
      <c r="J119" s="249"/>
      <c r="K119" s="249"/>
      <c r="L119" s="250"/>
      <c r="M119" s="250"/>
      <c r="N119" s="250"/>
      <c r="O119" s="249"/>
      <c r="P119" s="251"/>
      <c r="Q119" s="251"/>
      <c r="R119" s="250"/>
      <c r="S119" s="249"/>
      <c r="T119" s="251"/>
      <c r="U119" s="251"/>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c r="CI119" s="42"/>
      <c r="CJ119" s="42"/>
      <c r="CK119" s="42"/>
      <c r="CL119" s="42"/>
      <c r="CM119" s="42"/>
      <c r="CN119" s="42"/>
      <c r="CO119" s="42"/>
      <c r="CP119" s="42"/>
      <c r="CQ119" s="42"/>
      <c r="CR119" s="42"/>
      <c r="CS119" s="42"/>
    </row>
    <row r="120" spans="1:97" ht="15" x14ac:dyDescent="0.5">
      <c r="A120" s="197" t="s">
        <v>54</v>
      </c>
      <c r="B120" s="249"/>
      <c r="C120" s="249"/>
      <c r="D120" s="250"/>
      <c r="E120" s="250"/>
      <c r="F120" s="250"/>
      <c r="G120" s="249"/>
      <c r="H120" s="251"/>
      <c r="I120" s="251"/>
      <c r="J120" s="249"/>
      <c r="K120" s="249"/>
      <c r="L120" s="250"/>
      <c r="M120" s="250"/>
      <c r="N120" s="250"/>
      <c r="O120" s="249"/>
      <c r="P120" s="251"/>
      <c r="Q120" s="251"/>
      <c r="R120" s="250"/>
      <c r="S120" s="249"/>
      <c r="T120" s="251"/>
      <c r="U120" s="251"/>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c r="CI120" s="42"/>
      <c r="CJ120" s="42"/>
      <c r="CK120" s="42"/>
      <c r="CL120" s="42"/>
      <c r="CM120" s="42"/>
      <c r="CN120" s="42"/>
      <c r="CO120" s="42"/>
      <c r="CP120" s="42"/>
      <c r="CQ120" s="42"/>
      <c r="CR120" s="42"/>
      <c r="CS120" s="42"/>
    </row>
    <row r="121" spans="1:97" ht="16.149999999999999" customHeight="1" x14ac:dyDescent="0.5">
      <c r="A121" s="197" t="s">
        <v>80</v>
      </c>
      <c r="B121" s="249"/>
      <c r="C121" s="249"/>
      <c r="D121" s="250"/>
      <c r="E121" s="250"/>
      <c r="F121" s="250"/>
      <c r="G121" s="249"/>
      <c r="H121" s="251"/>
      <c r="I121" s="251"/>
      <c r="J121" s="249"/>
      <c r="K121" s="249"/>
      <c r="L121" s="250"/>
      <c r="M121" s="250"/>
      <c r="N121" s="250"/>
      <c r="O121" s="249"/>
      <c r="P121" s="251"/>
      <c r="Q121" s="251"/>
      <c r="R121" s="250"/>
      <c r="S121" s="249"/>
      <c r="T121" s="251"/>
      <c r="U121" s="251"/>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c r="CI121" s="42"/>
      <c r="CJ121" s="42"/>
      <c r="CK121" s="42"/>
      <c r="CL121" s="42"/>
      <c r="CM121" s="42"/>
      <c r="CN121" s="42"/>
      <c r="CO121" s="42"/>
      <c r="CP121" s="42"/>
      <c r="CQ121" s="42"/>
      <c r="CR121" s="42"/>
      <c r="CS121" s="42"/>
    </row>
    <row r="122" spans="1:97" ht="15" x14ac:dyDescent="0.5">
      <c r="A122" s="197" t="s">
        <v>87</v>
      </c>
      <c r="B122" s="249"/>
      <c r="C122" s="249"/>
      <c r="D122" s="250"/>
      <c r="E122" s="250"/>
      <c r="F122" s="250"/>
      <c r="G122" s="250"/>
      <c r="H122" s="166"/>
      <c r="I122" s="166"/>
      <c r="J122" s="249"/>
      <c r="K122" s="249"/>
      <c r="L122" s="250"/>
      <c r="M122" s="250"/>
      <c r="N122" s="250"/>
      <c r="O122" s="250"/>
      <c r="P122" s="166"/>
      <c r="Q122" s="166"/>
      <c r="R122" s="250"/>
      <c r="S122" s="250"/>
      <c r="T122" s="166"/>
      <c r="U122" s="166"/>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c r="CI122" s="42"/>
      <c r="CJ122" s="42"/>
      <c r="CK122" s="42"/>
      <c r="CL122" s="42"/>
      <c r="CM122" s="42"/>
      <c r="CN122" s="42"/>
      <c r="CO122" s="42"/>
      <c r="CP122" s="42"/>
      <c r="CQ122" s="42"/>
      <c r="CR122" s="42"/>
      <c r="CS122" s="42"/>
    </row>
    <row r="123" spans="1:97" ht="15" x14ac:dyDescent="0.5">
      <c r="A123" s="197" t="s">
        <v>56</v>
      </c>
      <c r="B123" s="249"/>
      <c r="C123" s="249"/>
      <c r="D123" s="250"/>
      <c r="E123" s="250"/>
      <c r="F123" s="250"/>
      <c r="G123" s="250"/>
      <c r="H123" s="166"/>
      <c r="I123" s="166"/>
      <c r="J123" s="249"/>
      <c r="K123" s="249"/>
      <c r="L123" s="250"/>
      <c r="M123" s="250"/>
      <c r="N123" s="250"/>
      <c r="O123" s="250"/>
      <c r="P123" s="166"/>
      <c r="Q123" s="166"/>
      <c r="R123" s="250"/>
      <c r="S123" s="250"/>
      <c r="T123" s="166"/>
      <c r="U123" s="166"/>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row>
    <row r="124" spans="1:97" ht="15" x14ac:dyDescent="0.5">
      <c r="A124" s="197" t="s">
        <v>57</v>
      </c>
      <c r="B124" s="249"/>
      <c r="C124" s="249"/>
      <c r="D124" s="250"/>
      <c r="E124" s="250"/>
      <c r="F124" s="250"/>
      <c r="G124" s="250"/>
      <c r="H124" s="166"/>
      <c r="I124" s="166"/>
      <c r="J124" s="249"/>
      <c r="K124" s="249"/>
      <c r="L124" s="250"/>
      <c r="M124" s="250"/>
      <c r="N124" s="250"/>
      <c r="O124" s="250"/>
      <c r="P124" s="166"/>
      <c r="Q124" s="166"/>
      <c r="R124" s="250"/>
      <c r="S124" s="250"/>
      <c r="T124" s="166"/>
      <c r="U124" s="166"/>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c r="CG124" s="42"/>
      <c r="CH124" s="42"/>
      <c r="CI124" s="42"/>
      <c r="CJ124" s="42"/>
      <c r="CK124" s="42"/>
      <c r="CL124" s="42"/>
      <c r="CM124" s="42"/>
      <c r="CN124" s="42"/>
      <c r="CO124" s="42"/>
      <c r="CP124" s="42"/>
      <c r="CQ124" s="42"/>
      <c r="CR124" s="42"/>
      <c r="CS124" s="42"/>
    </row>
    <row r="125" spans="1:97" ht="15" x14ac:dyDescent="0.5">
      <c r="A125" s="197" t="s">
        <v>58</v>
      </c>
      <c r="B125" s="249"/>
      <c r="C125" s="249"/>
      <c r="D125" s="250"/>
      <c r="E125" s="250"/>
      <c r="F125" s="250"/>
      <c r="G125" s="250"/>
      <c r="H125" s="166"/>
      <c r="I125" s="166"/>
      <c r="J125" s="249"/>
      <c r="K125" s="249"/>
      <c r="L125" s="250"/>
      <c r="M125" s="250"/>
      <c r="N125" s="250"/>
      <c r="O125" s="250"/>
      <c r="P125" s="166"/>
      <c r="Q125" s="166"/>
      <c r="R125" s="250"/>
      <c r="S125" s="250"/>
      <c r="T125" s="166"/>
      <c r="U125" s="166"/>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row>
    <row r="126" spans="1:97" ht="15" x14ac:dyDescent="0.5">
      <c r="A126" s="197" t="s">
        <v>59</v>
      </c>
      <c r="B126" s="249"/>
      <c r="C126" s="249"/>
      <c r="D126" s="250"/>
      <c r="E126" s="250"/>
      <c r="F126" s="250"/>
      <c r="G126" s="250"/>
      <c r="H126" s="166"/>
      <c r="I126" s="166"/>
      <c r="J126" s="249"/>
      <c r="K126" s="249"/>
      <c r="L126" s="250"/>
      <c r="M126" s="250"/>
      <c r="N126" s="250"/>
      <c r="O126" s="250"/>
      <c r="P126" s="166"/>
      <c r="Q126" s="166"/>
      <c r="R126" s="250"/>
      <c r="S126" s="250"/>
      <c r="T126" s="166"/>
      <c r="U126" s="166"/>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2"/>
      <c r="CK126" s="42"/>
      <c r="CL126" s="42"/>
      <c r="CM126" s="42"/>
      <c r="CN126" s="42"/>
      <c r="CO126" s="42"/>
      <c r="CP126" s="42"/>
      <c r="CQ126" s="42"/>
      <c r="CR126" s="42"/>
      <c r="CS126" s="42"/>
    </row>
    <row r="127" spans="1:97" ht="15" x14ac:dyDescent="0.5">
      <c r="A127" s="197" t="s">
        <v>60</v>
      </c>
      <c r="B127" s="249"/>
      <c r="C127" s="249"/>
      <c r="D127" s="250"/>
      <c r="E127" s="250"/>
      <c r="F127" s="250"/>
      <c r="G127" s="250"/>
      <c r="H127" s="166"/>
      <c r="I127" s="166"/>
      <c r="J127" s="249"/>
      <c r="K127" s="249"/>
      <c r="L127" s="250"/>
      <c r="M127" s="250"/>
      <c r="N127" s="250"/>
      <c r="O127" s="250"/>
      <c r="P127" s="166"/>
      <c r="Q127" s="166"/>
      <c r="R127" s="250"/>
      <c r="S127" s="250"/>
      <c r="T127" s="166"/>
      <c r="U127" s="166"/>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c r="CG127" s="42"/>
      <c r="CH127" s="42"/>
      <c r="CI127" s="42"/>
      <c r="CJ127" s="42"/>
      <c r="CK127" s="42"/>
      <c r="CL127" s="42"/>
      <c r="CM127" s="42"/>
      <c r="CN127" s="42"/>
      <c r="CO127" s="42"/>
      <c r="CP127" s="42"/>
      <c r="CQ127" s="42"/>
      <c r="CR127" s="42"/>
      <c r="CS127" s="42"/>
    </row>
    <row r="128" spans="1:97" ht="15" x14ac:dyDescent="0.5">
      <c r="A128" s="252" t="s">
        <v>61</v>
      </c>
      <c r="B128" s="249"/>
      <c r="C128" s="249"/>
      <c r="D128" s="250"/>
      <c r="E128" s="250"/>
      <c r="F128" s="250"/>
      <c r="G128" s="250"/>
      <c r="H128" s="166"/>
      <c r="I128" s="166"/>
      <c r="J128" s="249"/>
      <c r="K128" s="249"/>
      <c r="L128" s="250"/>
      <c r="M128" s="250"/>
      <c r="N128" s="250"/>
      <c r="O128" s="250"/>
      <c r="P128" s="166"/>
      <c r="Q128" s="166"/>
      <c r="R128" s="250"/>
      <c r="S128" s="250"/>
      <c r="T128" s="166"/>
      <c r="U128" s="166"/>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c r="CI128" s="42"/>
      <c r="CJ128" s="42"/>
      <c r="CK128" s="42"/>
      <c r="CL128" s="42"/>
      <c r="CM128" s="42"/>
      <c r="CN128" s="42"/>
      <c r="CO128" s="42"/>
      <c r="CP128" s="42"/>
      <c r="CQ128" s="42"/>
      <c r="CR128" s="42"/>
      <c r="CS128" s="42"/>
    </row>
    <row r="129" spans="1:97" ht="15.6" x14ac:dyDescent="0.6">
      <c r="A129" s="253"/>
      <c r="B129" s="55"/>
      <c r="C129" s="55"/>
      <c r="D129" s="55"/>
      <c r="E129" s="55"/>
      <c r="F129" s="55"/>
      <c r="G129" s="179"/>
      <c r="H129" s="179"/>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c r="CG129" s="42"/>
      <c r="CH129" s="42"/>
      <c r="CI129" s="42"/>
      <c r="CJ129" s="42"/>
      <c r="CK129" s="42"/>
      <c r="CL129" s="42"/>
      <c r="CM129" s="42"/>
      <c r="CN129" s="42"/>
      <c r="CO129" s="42"/>
      <c r="CP129" s="42"/>
      <c r="CQ129" s="42"/>
      <c r="CR129" s="42"/>
      <c r="CS129" s="42"/>
    </row>
    <row r="130" spans="1:97" ht="30" x14ac:dyDescent="0.5">
      <c r="A130" s="246" t="s">
        <v>401</v>
      </c>
      <c r="B130" s="247">
        <v>1</v>
      </c>
      <c r="C130" s="247">
        <v>2</v>
      </c>
      <c r="D130" s="248">
        <v>3</v>
      </c>
      <c r="E130" s="248">
        <v>4</v>
      </c>
      <c r="F130" s="248">
        <v>5</v>
      </c>
      <c r="G130" s="248">
        <v>6</v>
      </c>
      <c r="H130" s="254">
        <v>7</v>
      </c>
      <c r="I130" s="248">
        <v>8</v>
      </c>
      <c r="J130" s="247">
        <v>9</v>
      </c>
      <c r="K130" s="247">
        <v>10</v>
      </c>
      <c r="L130" s="248">
        <v>11</v>
      </c>
      <c r="M130" s="248">
        <v>12</v>
      </c>
      <c r="N130" s="248">
        <v>13</v>
      </c>
      <c r="O130" s="248">
        <v>14</v>
      </c>
      <c r="P130" s="254">
        <v>15</v>
      </c>
      <c r="Q130" s="248">
        <v>16</v>
      </c>
      <c r="R130" s="248">
        <v>17</v>
      </c>
      <c r="S130" s="248">
        <v>18</v>
      </c>
      <c r="T130" s="254">
        <v>19</v>
      </c>
      <c r="U130" s="248" t="s">
        <v>79</v>
      </c>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c r="CI130" s="42"/>
      <c r="CJ130" s="42"/>
      <c r="CK130" s="42"/>
      <c r="CL130" s="42"/>
      <c r="CM130" s="42"/>
      <c r="CN130" s="42"/>
      <c r="CO130" s="42"/>
      <c r="CP130" s="42"/>
      <c r="CQ130" s="42"/>
      <c r="CR130" s="42"/>
      <c r="CS130" s="42"/>
    </row>
    <row r="131" spans="1:97" ht="15.6" x14ac:dyDescent="0.6">
      <c r="A131" s="197" t="s">
        <v>53</v>
      </c>
      <c r="B131" s="249"/>
      <c r="C131" s="249"/>
      <c r="D131" s="250"/>
      <c r="E131" s="250"/>
      <c r="F131" s="250"/>
      <c r="G131" s="249"/>
      <c r="H131" s="255"/>
      <c r="I131" s="251"/>
      <c r="J131" s="249"/>
      <c r="K131" s="249"/>
      <c r="L131" s="250"/>
      <c r="M131" s="250"/>
      <c r="N131" s="250"/>
      <c r="O131" s="249"/>
      <c r="P131" s="255"/>
      <c r="Q131" s="251"/>
      <c r="R131" s="250"/>
      <c r="S131" s="249"/>
      <c r="T131" s="255"/>
      <c r="U131" s="251"/>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c r="CI131" s="42"/>
      <c r="CJ131" s="42"/>
      <c r="CK131" s="42"/>
      <c r="CL131" s="42"/>
      <c r="CM131" s="42"/>
      <c r="CN131" s="42"/>
      <c r="CO131" s="42"/>
      <c r="CP131" s="42"/>
      <c r="CQ131" s="42"/>
      <c r="CR131" s="42"/>
      <c r="CS131" s="42"/>
    </row>
    <row r="132" spans="1:97" ht="15.6" x14ac:dyDescent="0.6">
      <c r="A132" s="197" t="s">
        <v>54</v>
      </c>
      <c r="B132" s="249"/>
      <c r="C132" s="249"/>
      <c r="D132" s="250"/>
      <c r="E132" s="250"/>
      <c r="F132" s="250"/>
      <c r="G132" s="249"/>
      <c r="H132" s="255"/>
      <c r="I132" s="251"/>
      <c r="J132" s="249"/>
      <c r="K132" s="249"/>
      <c r="L132" s="250"/>
      <c r="M132" s="250"/>
      <c r="N132" s="250"/>
      <c r="O132" s="249"/>
      <c r="P132" s="255"/>
      <c r="Q132" s="251"/>
      <c r="R132" s="250"/>
      <c r="S132" s="249"/>
      <c r="T132" s="255"/>
      <c r="U132" s="251"/>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2"/>
      <c r="CO132" s="42"/>
      <c r="CP132" s="42"/>
      <c r="CQ132" s="42"/>
      <c r="CR132" s="42"/>
      <c r="CS132" s="42"/>
    </row>
    <row r="133" spans="1:97" ht="15.6" customHeight="1" x14ac:dyDescent="0.6">
      <c r="A133" s="197" t="s">
        <v>80</v>
      </c>
      <c r="B133" s="249"/>
      <c r="C133" s="249"/>
      <c r="D133" s="250"/>
      <c r="E133" s="250"/>
      <c r="F133" s="250"/>
      <c r="G133" s="249"/>
      <c r="H133" s="255"/>
      <c r="I133" s="251"/>
      <c r="J133" s="249"/>
      <c r="K133" s="249"/>
      <c r="L133" s="250"/>
      <c r="M133" s="250"/>
      <c r="N133" s="250"/>
      <c r="O133" s="249"/>
      <c r="P133" s="255"/>
      <c r="Q133" s="251"/>
      <c r="R133" s="250"/>
      <c r="S133" s="249"/>
      <c r="T133" s="255"/>
      <c r="U133" s="251"/>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c r="CG133" s="42"/>
      <c r="CH133" s="42"/>
      <c r="CI133" s="42"/>
      <c r="CJ133" s="42"/>
      <c r="CK133" s="42"/>
      <c r="CL133" s="42"/>
      <c r="CM133" s="42"/>
      <c r="CN133" s="42"/>
      <c r="CO133" s="42"/>
      <c r="CP133" s="42"/>
      <c r="CQ133" s="42"/>
      <c r="CR133" s="42"/>
      <c r="CS133" s="42"/>
    </row>
    <row r="134" spans="1:97" ht="15.6" x14ac:dyDescent="0.6">
      <c r="A134" s="197" t="s">
        <v>87</v>
      </c>
      <c r="B134" s="249"/>
      <c r="C134" s="249"/>
      <c r="D134" s="250"/>
      <c r="E134" s="250"/>
      <c r="F134" s="250"/>
      <c r="G134" s="250"/>
      <c r="H134" s="256"/>
      <c r="I134" s="166"/>
      <c r="J134" s="249"/>
      <c r="K134" s="249"/>
      <c r="L134" s="250"/>
      <c r="M134" s="250"/>
      <c r="N134" s="250"/>
      <c r="O134" s="250"/>
      <c r="P134" s="256"/>
      <c r="Q134" s="166"/>
      <c r="R134" s="250"/>
      <c r="S134" s="250"/>
      <c r="T134" s="256"/>
      <c r="U134" s="166"/>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c r="CI134" s="42"/>
      <c r="CJ134" s="42"/>
      <c r="CK134" s="42"/>
      <c r="CL134" s="42"/>
      <c r="CM134" s="42"/>
      <c r="CN134" s="42"/>
      <c r="CO134" s="42"/>
      <c r="CP134" s="42"/>
      <c r="CQ134" s="42"/>
      <c r="CR134" s="42"/>
      <c r="CS134" s="42"/>
    </row>
    <row r="135" spans="1:97" ht="15.6" x14ac:dyDescent="0.6">
      <c r="A135" s="197" t="s">
        <v>56</v>
      </c>
      <c r="B135" s="249"/>
      <c r="C135" s="249"/>
      <c r="D135" s="250"/>
      <c r="E135" s="250"/>
      <c r="F135" s="250"/>
      <c r="G135" s="250"/>
      <c r="H135" s="256"/>
      <c r="I135" s="166"/>
      <c r="J135" s="249"/>
      <c r="K135" s="249"/>
      <c r="L135" s="250"/>
      <c r="M135" s="250"/>
      <c r="N135" s="250"/>
      <c r="O135" s="250"/>
      <c r="P135" s="256"/>
      <c r="Q135" s="166"/>
      <c r="R135" s="250"/>
      <c r="S135" s="250"/>
      <c r="T135" s="256"/>
      <c r="U135" s="166"/>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c r="CI135" s="42"/>
      <c r="CJ135" s="42"/>
      <c r="CK135" s="42"/>
      <c r="CL135" s="42"/>
      <c r="CM135" s="42"/>
      <c r="CN135" s="42"/>
      <c r="CO135" s="42"/>
      <c r="CP135" s="42"/>
      <c r="CQ135" s="42"/>
      <c r="CR135" s="42"/>
      <c r="CS135" s="42"/>
    </row>
    <row r="136" spans="1:97" ht="15.6" x14ac:dyDescent="0.6">
      <c r="A136" s="197" t="s">
        <v>57</v>
      </c>
      <c r="B136" s="249"/>
      <c r="C136" s="249"/>
      <c r="D136" s="250"/>
      <c r="E136" s="250"/>
      <c r="F136" s="250"/>
      <c r="G136" s="250"/>
      <c r="H136" s="256"/>
      <c r="I136" s="166"/>
      <c r="J136" s="249"/>
      <c r="K136" s="249"/>
      <c r="L136" s="250"/>
      <c r="M136" s="250"/>
      <c r="N136" s="250"/>
      <c r="O136" s="250"/>
      <c r="P136" s="256"/>
      <c r="Q136" s="166"/>
      <c r="R136" s="250"/>
      <c r="S136" s="250"/>
      <c r="T136" s="256"/>
      <c r="U136" s="166"/>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42"/>
      <c r="CR136" s="42"/>
      <c r="CS136" s="42"/>
    </row>
    <row r="137" spans="1:97" ht="15.6" x14ac:dyDescent="0.6">
      <c r="A137" s="197" t="s">
        <v>58</v>
      </c>
      <c r="B137" s="249"/>
      <c r="C137" s="249"/>
      <c r="D137" s="250"/>
      <c r="E137" s="250"/>
      <c r="F137" s="250"/>
      <c r="G137" s="250"/>
      <c r="H137" s="256"/>
      <c r="I137" s="166"/>
      <c r="J137" s="249"/>
      <c r="K137" s="249"/>
      <c r="L137" s="250"/>
      <c r="M137" s="250"/>
      <c r="N137" s="250"/>
      <c r="O137" s="250"/>
      <c r="P137" s="256"/>
      <c r="Q137" s="166"/>
      <c r="R137" s="250"/>
      <c r="S137" s="250"/>
      <c r="T137" s="256"/>
      <c r="U137" s="166"/>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c r="CI137" s="42"/>
      <c r="CJ137" s="42"/>
      <c r="CK137" s="42"/>
      <c r="CL137" s="42"/>
      <c r="CM137" s="42"/>
      <c r="CN137" s="42"/>
      <c r="CO137" s="42"/>
      <c r="CP137" s="42"/>
      <c r="CQ137" s="42"/>
      <c r="CR137" s="42"/>
      <c r="CS137" s="42"/>
    </row>
    <row r="138" spans="1:97" ht="15.6" x14ac:dyDescent="0.6">
      <c r="A138" s="197" t="s">
        <v>59</v>
      </c>
      <c r="B138" s="249"/>
      <c r="C138" s="249"/>
      <c r="D138" s="250"/>
      <c r="E138" s="250"/>
      <c r="F138" s="250"/>
      <c r="G138" s="250"/>
      <c r="H138" s="256"/>
      <c r="I138" s="166"/>
      <c r="J138" s="249"/>
      <c r="K138" s="249"/>
      <c r="L138" s="250"/>
      <c r="M138" s="250"/>
      <c r="N138" s="250"/>
      <c r="O138" s="250"/>
      <c r="P138" s="256"/>
      <c r="Q138" s="166"/>
      <c r="R138" s="250"/>
      <c r="S138" s="250"/>
      <c r="T138" s="256"/>
      <c r="U138" s="166"/>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42"/>
      <c r="CR138" s="42"/>
      <c r="CS138" s="42"/>
    </row>
    <row r="139" spans="1:97" ht="15.6" x14ac:dyDescent="0.6">
      <c r="A139" s="197" t="s">
        <v>60</v>
      </c>
      <c r="B139" s="249"/>
      <c r="C139" s="249"/>
      <c r="D139" s="250"/>
      <c r="E139" s="250"/>
      <c r="F139" s="250"/>
      <c r="G139" s="250"/>
      <c r="H139" s="256"/>
      <c r="I139" s="166"/>
      <c r="J139" s="249"/>
      <c r="K139" s="249"/>
      <c r="L139" s="250"/>
      <c r="M139" s="250"/>
      <c r="N139" s="250"/>
      <c r="O139" s="250"/>
      <c r="P139" s="256"/>
      <c r="Q139" s="166"/>
      <c r="R139" s="250"/>
      <c r="S139" s="250"/>
      <c r="T139" s="256"/>
      <c r="U139" s="166"/>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42"/>
      <c r="CM139" s="42"/>
      <c r="CN139" s="42"/>
      <c r="CO139" s="42"/>
      <c r="CP139" s="42"/>
      <c r="CQ139" s="42"/>
      <c r="CR139" s="42"/>
      <c r="CS139" s="42"/>
    </row>
    <row r="140" spans="1:97" ht="15.6" x14ac:dyDescent="0.6">
      <c r="A140" s="252" t="s">
        <v>61</v>
      </c>
      <c r="B140" s="249"/>
      <c r="C140" s="249"/>
      <c r="D140" s="250"/>
      <c r="E140" s="250"/>
      <c r="F140" s="250"/>
      <c r="G140" s="250"/>
      <c r="H140" s="256"/>
      <c r="I140" s="166"/>
      <c r="J140" s="249"/>
      <c r="K140" s="249"/>
      <c r="L140" s="250"/>
      <c r="M140" s="250"/>
      <c r="N140" s="250"/>
      <c r="O140" s="250"/>
      <c r="P140" s="256"/>
      <c r="Q140" s="166"/>
      <c r="R140" s="250"/>
      <c r="S140" s="250"/>
      <c r="T140" s="256"/>
      <c r="U140" s="166"/>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row>
    <row r="141" spans="1:97" ht="15" x14ac:dyDescent="0.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42"/>
      <c r="CR141" s="42"/>
      <c r="CS141" s="42"/>
    </row>
    <row r="142" spans="1:97" s="42" customFormat="1" ht="15" x14ac:dyDescent="0.5">
      <c r="A142" s="55" t="s">
        <v>100</v>
      </c>
    </row>
    <row r="143" spans="1:97" s="42" customFormat="1" ht="15" x14ac:dyDescent="0.5">
      <c r="A143" s="57" t="s">
        <v>130</v>
      </c>
    </row>
    <row r="144" spans="1:97" s="42" customFormat="1" ht="15" x14ac:dyDescent="0.5"/>
    <row r="145" s="42" customFormat="1" ht="15" x14ac:dyDescent="0.5"/>
    <row r="146" s="42" customFormat="1" ht="15" x14ac:dyDescent="0.5"/>
    <row r="147" s="42" customFormat="1" ht="15" x14ac:dyDescent="0.5"/>
    <row r="148" s="42" customFormat="1" ht="15" x14ac:dyDescent="0.5"/>
    <row r="149" s="42" customFormat="1" ht="15" x14ac:dyDescent="0.5"/>
    <row r="150" s="42" customFormat="1" ht="15" x14ac:dyDescent="0.5"/>
    <row r="151" s="42" customFormat="1" ht="15" x14ac:dyDescent="0.5"/>
    <row r="152" s="42" customFormat="1" ht="15" x14ac:dyDescent="0.5"/>
    <row r="153" s="42" customFormat="1" ht="15" x14ac:dyDescent="0.5"/>
    <row r="154" s="42" customFormat="1" ht="15" x14ac:dyDescent="0.5"/>
    <row r="155" s="42" customFormat="1" ht="15" x14ac:dyDescent="0.5"/>
    <row r="156" s="42" customFormat="1" ht="15" x14ac:dyDescent="0.5"/>
    <row r="157" s="42" customFormat="1" ht="15" x14ac:dyDescent="0.5"/>
    <row r="158" s="42" customFormat="1" ht="15" x14ac:dyDescent="0.5"/>
  </sheetData>
  <sheetProtection algorithmName="SHA-512" hashValue="+jO5OMmf9ZLbaggfrz5D/yEtyWKXNsBvkFRXXt8vysdWQ1vA0r0jJGlH1HXnXZxx0lh3BEhPw4bsRkVFAADX2A==" saltValue="EpCUFVv9zgoCOS/3AviBAw==" spinCount="100000" sheet="1" objects="1" scenarios="1"/>
  <pageMargins left="0.5" right="0.5" top="0.5" bottom="0.5" header="0.3" footer="0.3"/>
  <pageSetup scale="39" pageOrder="overThenDown" orientation="landscape" r:id="rId1"/>
  <headerFooter>
    <oddFooter xml:space="preserve">&amp;L&amp;A
July 10, 2020
</oddFooter>
  </headerFooter>
  <rowBreaks count="2" manualBreakCount="2">
    <brk id="45" max="16383" man="1"/>
    <brk id="87" max="16383" man="1"/>
  </rowBreaks>
  <colBreaks count="3" manualBreakCount="3">
    <brk id="9" max="44" man="1"/>
    <brk id="21" max="1048575" man="1"/>
    <brk id="4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A71"/>
  <sheetViews>
    <sheetView showZeros="0" zoomScale="70" zoomScaleNormal="70" zoomScaleSheetLayoutView="76" workbookViewId="0"/>
  </sheetViews>
  <sheetFormatPr defaultColWidth="8.76953125" defaultRowHeight="13.8" x14ac:dyDescent="0.45"/>
  <cols>
    <col min="1" max="1" width="52" style="79" customWidth="1"/>
    <col min="2" max="2" width="10.453125" style="79" customWidth="1"/>
    <col min="3" max="3" width="9.76953125" style="79" bestFit="1" customWidth="1"/>
    <col min="4" max="4" width="9.54296875" style="79" customWidth="1"/>
    <col min="5" max="5" width="8" style="79" bestFit="1" customWidth="1"/>
    <col min="6" max="20" width="8.76953125" style="79"/>
    <col min="21" max="21" width="11.54296875" style="79" customWidth="1"/>
    <col min="22" max="16384" width="8.76953125" style="79"/>
  </cols>
  <sheetData>
    <row r="1" spans="1:27" ht="15" x14ac:dyDescent="0.5">
      <c r="A1" s="269" t="s">
        <v>76</v>
      </c>
      <c r="B1" s="159"/>
      <c r="C1" s="158"/>
      <c r="D1" s="158"/>
      <c r="E1" s="158"/>
      <c r="F1" s="158"/>
    </row>
    <row r="2" spans="1:27" ht="15" x14ac:dyDescent="0.5">
      <c r="A2" s="159" t="s">
        <v>77</v>
      </c>
      <c r="B2" s="257">
        <f>'Cover-Input Page'!C10</f>
        <v>0</v>
      </c>
      <c r="C2" s="279"/>
      <c r="D2" s="158"/>
      <c r="E2" s="158"/>
      <c r="F2" s="158"/>
    </row>
    <row r="3" spans="1:27" ht="15" x14ac:dyDescent="0.5">
      <c r="A3" s="159" t="str">
        <f>+Geo_Region!A3</f>
        <v>SERFF Tracking Number:</v>
      </c>
      <c r="B3" s="258">
        <f>'Cover-Input Page'!C11</f>
        <v>0</v>
      </c>
      <c r="C3" s="279"/>
      <c r="D3" s="158"/>
      <c r="E3" s="158"/>
      <c r="F3" s="160"/>
    </row>
    <row r="4" spans="1:27" ht="16.149999999999999" customHeight="1" x14ac:dyDescent="0.45">
      <c r="A4" s="158"/>
      <c r="B4" s="158"/>
      <c r="C4" s="158"/>
      <c r="D4" s="158"/>
      <c r="E4" s="158"/>
      <c r="F4" s="160"/>
    </row>
    <row r="5" spans="1:27" ht="15" x14ac:dyDescent="0.5">
      <c r="A5" s="42" t="s">
        <v>181</v>
      </c>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ht="15" x14ac:dyDescent="0.5">
      <c r="A6" s="394" t="s">
        <v>506</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ht="15" x14ac:dyDescent="0.5">
      <c r="A7" s="92" t="s">
        <v>205</v>
      </c>
      <c r="B7" s="42"/>
      <c r="C7" s="42"/>
      <c r="D7" s="42"/>
      <c r="E7" s="42"/>
      <c r="F7" s="42"/>
      <c r="G7" s="42"/>
      <c r="H7" s="42"/>
      <c r="I7" s="42"/>
      <c r="J7" s="42"/>
      <c r="K7" s="42"/>
      <c r="L7" s="42"/>
      <c r="M7" s="42"/>
      <c r="N7" s="42"/>
      <c r="O7" s="42"/>
      <c r="P7" s="42"/>
      <c r="Q7" s="42"/>
      <c r="R7" s="42"/>
      <c r="S7" s="42"/>
      <c r="T7" s="42"/>
      <c r="U7" s="42"/>
      <c r="V7" s="42"/>
      <c r="W7" s="42"/>
      <c r="X7" s="42"/>
      <c r="Y7" s="42"/>
      <c r="Z7" s="42"/>
      <c r="AA7" s="42"/>
    </row>
    <row r="8" spans="1:27" ht="15" x14ac:dyDescent="0.5">
      <c r="A8" s="92"/>
      <c r="B8" s="42"/>
      <c r="C8" s="42"/>
      <c r="D8" s="42"/>
      <c r="E8" s="42"/>
      <c r="F8" s="42"/>
      <c r="G8" s="42"/>
      <c r="H8" s="42"/>
      <c r="I8" s="42"/>
      <c r="J8" s="42"/>
      <c r="K8" s="42"/>
      <c r="L8" s="42"/>
      <c r="M8" s="42"/>
      <c r="N8" s="42"/>
      <c r="O8" s="42"/>
      <c r="P8" s="42"/>
      <c r="Q8" s="42"/>
      <c r="R8" s="42"/>
      <c r="S8" s="42"/>
      <c r="T8" s="42"/>
      <c r="U8" s="42"/>
      <c r="V8" s="42"/>
      <c r="W8" s="42"/>
      <c r="X8" s="42"/>
      <c r="Y8" s="42"/>
      <c r="Z8" s="42"/>
      <c r="AA8" s="42"/>
    </row>
    <row r="9" spans="1:27" ht="15" x14ac:dyDescent="0.5">
      <c r="A9" s="92" t="s">
        <v>461</v>
      </c>
      <c r="B9" s="280" t="str">
        <f>Geo_Region!E48</f>
        <v>01/2021 - 12/2021</v>
      </c>
      <c r="C9" s="280"/>
      <c r="D9" s="42"/>
      <c r="E9" s="42"/>
      <c r="F9" s="42"/>
      <c r="G9" s="42"/>
      <c r="H9" s="42"/>
      <c r="I9" s="42"/>
      <c r="J9" s="42"/>
      <c r="K9" s="42"/>
      <c r="L9" s="42"/>
      <c r="M9" s="42"/>
      <c r="N9" s="42"/>
      <c r="O9" s="42"/>
      <c r="P9" s="42"/>
      <c r="Q9" s="42"/>
      <c r="R9" s="42"/>
      <c r="S9" s="42"/>
      <c r="T9" s="42"/>
      <c r="U9" s="42"/>
      <c r="V9" s="42"/>
      <c r="W9" s="42"/>
      <c r="X9" s="42"/>
      <c r="Y9" s="42"/>
      <c r="Z9" s="42"/>
      <c r="AA9" s="42"/>
    </row>
    <row r="10" spans="1:27" ht="15" x14ac:dyDescent="0.5">
      <c r="A10" s="9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row>
    <row r="11" spans="1:27" ht="15" x14ac:dyDescent="0.5">
      <c r="A11" s="41" t="s">
        <v>84</v>
      </c>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row>
    <row r="12" spans="1:27" ht="15" x14ac:dyDescent="0.5">
      <c r="A12" s="161" t="s">
        <v>78</v>
      </c>
      <c r="B12" s="270">
        <v>1</v>
      </c>
      <c r="C12" s="270">
        <v>2</v>
      </c>
      <c r="D12" s="270">
        <v>3</v>
      </c>
      <c r="E12" s="270">
        <v>4</v>
      </c>
      <c r="F12" s="270">
        <v>5</v>
      </c>
      <c r="G12" s="270">
        <v>6</v>
      </c>
      <c r="H12" s="270">
        <v>7</v>
      </c>
      <c r="I12" s="270">
        <v>8</v>
      </c>
      <c r="J12" s="270">
        <v>9</v>
      </c>
      <c r="K12" s="270">
        <v>10</v>
      </c>
      <c r="L12" s="270">
        <v>11</v>
      </c>
      <c r="M12" s="270">
        <v>12</v>
      </c>
      <c r="N12" s="270">
        <v>13</v>
      </c>
      <c r="O12" s="270">
        <v>14</v>
      </c>
      <c r="P12" s="270">
        <v>15</v>
      </c>
      <c r="Q12" s="270">
        <v>16</v>
      </c>
      <c r="R12" s="270">
        <v>17</v>
      </c>
      <c r="S12" s="270">
        <v>18</v>
      </c>
      <c r="T12" s="270">
        <v>19</v>
      </c>
      <c r="U12" s="271" t="s">
        <v>79</v>
      </c>
      <c r="V12" s="42"/>
      <c r="W12" s="42"/>
      <c r="X12" s="42"/>
      <c r="Y12" s="42"/>
      <c r="Z12" s="42"/>
      <c r="AA12" s="42"/>
    </row>
    <row r="13" spans="1:27" ht="15" x14ac:dyDescent="0.5">
      <c r="A13" s="162" t="s">
        <v>53</v>
      </c>
      <c r="B13" s="272"/>
      <c r="C13" s="272"/>
      <c r="D13" s="272"/>
      <c r="E13" s="272"/>
      <c r="F13" s="272"/>
      <c r="G13" s="272"/>
      <c r="H13" s="272"/>
      <c r="I13" s="272"/>
      <c r="J13" s="272"/>
      <c r="K13" s="272"/>
      <c r="L13" s="272"/>
      <c r="M13" s="272"/>
      <c r="N13" s="272"/>
      <c r="O13" s="272"/>
      <c r="P13" s="272"/>
      <c r="Q13" s="272"/>
      <c r="R13" s="272"/>
      <c r="S13" s="272"/>
      <c r="T13" s="272"/>
      <c r="U13" s="281">
        <f>Existing_Product!C145</f>
        <v>0</v>
      </c>
      <c r="V13" s="42"/>
      <c r="W13" s="42"/>
      <c r="X13" s="42"/>
      <c r="Y13" s="42"/>
      <c r="Z13" s="42"/>
      <c r="AA13" s="42"/>
    </row>
    <row r="14" spans="1:27" ht="15" x14ac:dyDescent="0.5">
      <c r="A14" s="163" t="s">
        <v>54</v>
      </c>
      <c r="B14" s="272"/>
      <c r="C14" s="272"/>
      <c r="D14" s="272"/>
      <c r="E14" s="272"/>
      <c r="F14" s="272"/>
      <c r="G14" s="272"/>
      <c r="H14" s="272"/>
      <c r="I14" s="272"/>
      <c r="J14" s="272"/>
      <c r="K14" s="272"/>
      <c r="L14" s="272"/>
      <c r="M14" s="272"/>
      <c r="N14" s="272"/>
      <c r="O14" s="272"/>
      <c r="P14" s="272"/>
      <c r="Q14" s="272"/>
      <c r="R14" s="272"/>
      <c r="S14" s="272"/>
      <c r="T14" s="272"/>
      <c r="U14" s="281">
        <f>Existing_Product!C146</f>
        <v>0</v>
      </c>
      <c r="V14" s="42"/>
      <c r="W14" s="42"/>
      <c r="X14" s="42"/>
      <c r="Y14" s="42"/>
      <c r="Z14" s="42"/>
      <c r="AA14" s="42"/>
    </row>
    <row r="15" spans="1:27" ht="15" x14ac:dyDescent="0.5">
      <c r="A15" s="163" t="s">
        <v>80</v>
      </c>
      <c r="B15" s="272"/>
      <c r="C15" s="272"/>
      <c r="D15" s="272"/>
      <c r="E15" s="272"/>
      <c r="F15" s="272"/>
      <c r="G15" s="272"/>
      <c r="H15" s="272"/>
      <c r="I15" s="272"/>
      <c r="J15" s="272"/>
      <c r="K15" s="272"/>
      <c r="L15" s="272"/>
      <c r="M15" s="272"/>
      <c r="N15" s="272"/>
      <c r="O15" s="272"/>
      <c r="P15" s="272"/>
      <c r="Q15" s="272"/>
      <c r="R15" s="272"/>
      <c r="S15" s="272"/>
      <c r="T15" s="272"/>
      <c r="U15" s="281">
        <f>Existing_Product!C147</f>
        <v>0</v>
      </c>
      <c r="V15" s="42"/>
      <c r="W15" s="42"/>
      <c r="X15" s="42"/>
      <c r="Y15" s="42"/>
      <c r="Z15" s="42"/>
      <c r="AA15" s="42"/>
    </row>
    <row r="16" spans="1:27" ht="15" x14ac:dyDescent="0.5">
      <c r="A16" s="163" t="s">
        <v>55</v>
      </c>
      <c r="B16" s="272"/>
      <c r="C16" s="272"/>
      <c r="D16" s="272"/>
      <c r="E16" s="272"/>
      <c r="F16" s="272"/>
      <c r="G16" s="272"/>
      <c r="H16" s="272"/>
      <c r="I16" s="272"/>
      <c r="J16" s="272"/>
      <c r="K16" s="272"/>
      <c r="L16" s="272"/>
      <c r="M16" s="272"/>
      <c r="N16" s="272"/>
      <c r="O16" s="272"/>
      <c r="P16" s="272"/>
      <c r="Q16" s="272"/>
      <c r="R16" s="272"/>
      <c r="S16" s="272"/>
      <c r="T16" s="272"/>
      <c r="U16" s="281">
        <f>Existing_Product!C148</f>
        <v>0</v>
      </c>
      <c r="V16" s="42"/>
      <c r="W16" s="42"/>
      <c r="X16" s="42"/>
      <c r="Y16" s="42"/>
      <c r="Z16" s="42"/>
      <c r="AA16" s="42"/>
    </row>
    <row r="17" spans="1:27" ht="15" x14ac:dyDescent="0.5">
      <c r="A17" s="163" t="s">
        <v>56</v>
      </c>
      <c r="B17" s="272"/>
      <c r="C17" s="272"/>
      <c r="D17" s="272"/>
      <c r="E17" s="272"/>
      <c r="F17" s="272"/>
      <c r="G17" s="272"/>
      <c r="H17" s="272"/>
      <c r="I17" s="272"/>
      <c r="J17" s="272"/>
      <c r="K17" s="272"/>
      <c r="L17" s="272"/>
      <c r="M17" s="272"/>
      <c r="N17" s="272"/>
      <c r="O17" s="272"/>
      <c r="P17" s="272"/>
      <c r="Q17" s="272"/>
      <c r="R17" s="272"/>
      <c r="S17" s="272"/>
      <c r="T17" s="272"/>
      <c r="U17" s="281">
        <f>Existing_Product!C149</f>
        <v>0</v>
      </c>
      <c r="V17" s="42"/>
      <c r="W17" s="42"/>
      <c r="X17" s="42"/>
      <c r="Y17" s="42"/>
      <c r="Z17" s="42"/>
      <c r="AA17" s="42"/>
    </row>
    <row r="18" spans="1:27" ht="15" x14ac:dyDescent="0.5">
      <c r="A18" s="163" t="s">
        <v>57</v>
      </c>
      <c r="B18" s="272"/>
      <c r="C18" s="272"/>
      <c r="D18" s="272"/>
      <c r="E18" s="272"/>
      <c r="F18" s="272"/>
      <c r="G18" s="272"/>
      <c r="H18" s="272"/>
      <c r="I18" s="272"/>
      <c r="J18" s="272"/>
      <c r="K18" s="272"/>
      <c r="L18" s="272"/>
      <c r="M18" s="272"/>
      <c r="N18" s="272"/>
      <c r="O18" s="272"/>
      <c r="P18" s="272"/>
      <c r="Q18" s="272"/>
      <c r="R18" s="272"/>
      <c r="S18" s="272"/>
      <c r="T18" s="272"/>
      <c r="U18" s="281">
        <f>Existing_Product!C150</f>
        <v>0</v>
      </c>
      <c r="V18" s="42"/>
      <c r="W18" s="42"/>
      <c r="X18" s="42"/>
      <c r="Y18" s="42"/>
      <c r="Z18" s="42"/>
      <c r="AA18" s="42"/>
    </row>
    <row r="19" spans="1:27" ht="15" x14ac:dyDescent="0.5">
      <c r="A19" s="163" t="s">
        <v>58</v>
      </c>
      <c r="B19" s="272"/>
      <c r="C19" s="272"/>
      <c r="D19" s="272"/>
      <c r="E19" s="272"/>
      <c r="F19" s="272"/>
      <c r="G19" s="272"/>
      <c r="H19" s="272"/>
      <c r="I19" s="272"/>
      <c r="J19" s="272"/>
      <c r="K19" s="272"/>
      <c r="L19" s="272"/>
      <c r="M19" s="272"/>
      <c r="N19" s="272"/>
      <c r="O19" s="272"/>
      <c r="P19" s="272"/>
      <c r="Q19" s="272"/>
      <c r="R19" s="272"/>
      <c r="S19" s="272"/>
      <c r="T19" s="272"/>
      <c r="U19" s="281">
        <f>Existing_Product!C151</f>
        <v>0</v>
      </c>
      <c r="V19" s="42"/>
      <c r="W19" s="42"/>
      <c r="X19" s="42"/>
      <c r="Y19" s="42"/>
      <c r="Z19" s="42"/>
      <c r="AA19" s="42"/>
    </row>
    <row r="20" spans="1:27" ht="15" x14ac:dyDescent="0.5">
      <c r="A20" s="163" t="s">
        <v>59</v>
      </c>
      <c r="B20" s="272"/>
      <c r="C20" s="272"/>
      <c r="D20" s="272"/>
      <c r="E20" s="272"/>
      <c r="F20" s="272"/>
      <c r="G20" s="272"/>
      <c r="H20" s="272"/>
      <c r="I20" s="272"/>
      <c r="J20" s="272"/>
      <c r="K20" s="272"/>
      <c r="L20" s="272"/>
      <c r="M20" s="272"/>
      <c r="N20" s="272"/>
      <c r="O20" s="272"/>
      <c r="P20" s="272"/>
      <c r="Q20" s="272"/>
      <c r="R20" s="272"/>
      <c r="S20" s="272"/>
      <c r="T20" s="272"/>
      <c r="U20" s="281">
        <f>Existing_Product!C152</f>
        <v>0</v>
      </c>
      <c r="V20" s="42"/>
      <c r="W20" s="42"/>
      <c r="X20" s="42"/>
      <c r="Y20" s="42"/>
      <c r="Z20" s="42"/>
      <c r="AA20" s="42"/>
    </row>
    <row r="21" spans="1:27" ht="15" x14ac:dyDescent="0.5">
      <c r="A21" s="163" t="s">
        <v>60</v>
      </c>
      <c r="B21" s="272"/>
      <c r="C21" s="272"/>
      <c r="D21" s="272"/>
      <c r="E21" s="272"/>
      <c r="F21" s="272"/>
      <c r="G21" s="272"/>
      <c r="H21" s="272"/>
      <c r="I21" s="272"/>
      <c r="J21" s="272"/>
      <c r="K21" s="272"/>
      <c r="L21" s="272"/>
      <c r="M21" s="272"/>
      <c r="N21" s="272"/>
      <c r="O21" s="272"/>
      <c r="P21" s="272"/>
      <c r="Q21" s="272"/>
      <c r="R21" s="272"/>
      <c r="S21" s="272"/>
      <c r="T21" s="272"/>
      <c r="U21" s="281">
        <f>Existing_Product!C153</f>
        <v>0</v>
      </c>
      <c r="V21" s="42"/>
      <c r="W21" s="42"/>
      <c r="X21" s="42"/>
      <c r="Y21" s="42"/>
      <c r="Z21" s="42"/>
      <c r="AA21" s="42"/>
    </row>
    <row r="22" spans="1:27" ht="15" x14ac:dyDescent="0.5">
      <c r="A22" s="163" t="s">
        <v>61</v>
      </c>
      <c r="B22" s="272"/>
      <c r="C22" s="272"/>
      <c r="D22" s="272"/>
      <c r="E22" s="272"/>
      <c r="F22" s="272"/>
      <c r="G22" s="272"/>
      <c r="H22" s="272"/>
      <c r="I22" s="272"/>
      <c r="J22" s="272"/>
      <c r="K22" s="272"/>
      <c r="L22" s="272"/>
      <c r="M22" s="272"/>
      <c r="N22" s="272"/>
      <c r="O22" s="272"/>
      <c r="P22" s="272"/>
      <c r="Q22" s="272"/>
      <c r="R22" s="272"/>
      <c r="S22" s="272"/>
      <c r="T22" s="272"/>
      <c r="U22" s="281">
        <f>Existing_Product!C154</f>
        <v>0</v>
      </c>
      <c r="V22" s="42"/>
      <c r="W22" s="42"/>
      <c r="X22" s="42"/>
      <c r="Y22" s="42"/>
      <c r="Z22" s="42"/>
      <c r="AA22" s="42"/>
    </row>
    <row r="23" spans="1:27" ht="15" x14ac:dyDescent="0.5">
      <c r="A23" s="273" t="s">
        <v>82</v>
      </c>
      <c r="B23" s="274"/>
      <c r="C23" s="274"/>
      <c r="D23" s="274"/>
      <c r="E23" s="274"/>
      <c r="F23" s="274"/>
      <c r="G23" s="274"/>
      <c r="H23" s="274"/>
      <c r="I23" s="274"/>
      <c r="J23" s="274"/>
      <c r="K23" s="274"/>
      <c r="L23" s="274"/>
      <c r="M23" s="274"/>
      <c r="N23" s="274"/>
      <c r="O23" s="274"/>
      <c r="P23" s="274"/>
      <c r="Q23" s="274"/>
      <c r="R23" s="274"/>
      <c r="S23" s="274"/>
      <c r="T23" s="274"/>
      <c r="U23" s="281">
        <f>Existing_Product!C144</f>
        <v>0</v>
      </c>
      <c r="V23" s="42"/>
    </row>
    <row r="24" spans="1:27" ht="15" x14ac:dyDescent="0.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row>
    <row r="25" spans="1:27" ht="15" x14ac:dyDescent="0.5">
      <c r="A25" s="41" t="s">
        <v>85</v>
      </c>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row>
    <row r="26" spans="1:27" ht="15" x14ac:dyDescent="0.5">
      <c r="A26" s="161" t="s">
        <v>78</v>
      </c>
      <c r="B26" s="270">
        <v>1</v>
      </c>
      <c r="C26" s="270">
        <v>2</v>
      </c>
      <c r="D26" s="270">
        <v>3</v>
      </c>
      <c r="E26" s="270">
        <v>4</v>
      </c>
      <c r="F26" s="270">
        <v>5</v>
      </c>
      <c r="G26" s="270">
        <v>6</v>
      </c>
      <c r="H26" s="270">
        <v>7</v>
      </c>
      <c r="I26" s="270">
        <v>8</v>
      </c>
      <c r="J26" s="270">
        <v>9</v>
      </c>
      <c r="K26" s="270">
        <v>10</v>
      </c>
      <c r="L26" s="270">
        <v>11</v>
      </c>
      <c r="M26" s="270">
        <v>12</v>
      </c>
      <c r="N26" s="270">
        <v>13</v>
      </c>
      <c r="O26" s="270">
        <v>14</v>
      </c>
      <c r="P26" s="270">
        <v>15</v>
      </c>
      <c r="Q26" s="270">
        <v>16</v>
      </c>
      <c r="R26" s="270">
        <v>17</v>
      </c>
      <c r="S26" s="270">
        <v>18</v>
      </c>
      <c r="T26" s="270">
        <v>19</v>
      </c>
      <c r="U26" s="271" t="s">
        <v>79</v>
      </c>
      <c r="V26" s="42"/>
      <c r="W26" s="42"/>
      <c r="X26" s="42"/>
      <c r="Y26" s="42"/>
      <c r="Z26" s="42"/>
      <c r="AA26" s="42"/>
    </row>
    <row r="27" spans="1:27" ht="15" x14ac:dyDescent="0.5">
      <c r="A27" s="162" t="s">
        <v>53</v>
      </c>
      <c r="B27" s="275"/>
      <c r="C27" s="275"/>
      <c r="D27" s="275"/>
      <c r="E27" s="275"/>
      <c r="F27" s="275"/>
      <c r="G27" s="275"/>
      <c r="H27" s="275"/>
      <c r="I27" s="275"/>
      <c r="J27" s="275"/>
      <c r="K27" s="275"/>
      <c r="L27" s="275"/>
      <c r="M27" s="275"/>
      <c r="N27" s="275"/>
      <c r="O27" s="275"/>
      <c r="P27" s="275"/>
      <c r="Q27" s="275"/>
      <c r="R27" s="275"/>
      <c r="S27" s="275"/>
      <c r="T27" s="275"/>
      <c r="U27" s="260">
        <f>Existing_Product!D145</f>
        <v>0</v>
      </c>
      <c r="V27" s="42"/>
      <c r="W27" s="42"/>
      <c r="X27" s="42"/>
      <c r="Y27" s="42"/>
      <c r="Z27" s="42"/>
      <c r="AA27" s="42"/>
    </row>
    <row r="28" spans="1:27" ht="15" x14ac:dyDescent="0.5">
      <c r="A28" s="163" t="s">
        <v>54</v>
      </c>
      <c r="B28" s="275"/>
      <c r="C28" s="275"/>
      <c r="D28" s="275"/>
      <c r="E28" s="275"/>
      <c r="F28" s="275"/>
      <c r="G28" s="275"/>
      <c r="H28" s="275"/>
      <c r="I28" s="275"/>
      <c r="J28" s="275"/>
      <c r="K28" s="275"/>
      <c r="L28" s="275"/>
      <c r="M28" s="275"/>
      <c r="N28" s="275"/>
      <c r="O28" s="275"/>
      <c r="P28" s="275"/>
      <c r="Q28" s="275"/>
      <c r="R28" s="275"/>
      <c r="S28" s="275"/>
      <c r="T28" s="275"/>
      <c r="U28" s="260">
        <f>Existing_Product!D146</f>
        <v>0</v>
      </c>
      <c r="V28" s="42"/>
      <c r="W28" s="42"/>
      <c r="X28" s="42"/>
      <c r="Y28" s="42"/>
      <c r="Z28" s="42"/>
      <c r="AA28" s="42"/>
    </row>
    <row r="29" spans="1:27" ht="15" x14ac:dyDescent="0.5">
      <c r="A29" s="163" t="s">
        <v>80</v>
      </c>
      <c r="B29" s="275"/>
      <c r="C29" s="275"/>
      <c r="D29" s="275"/>
      <c r="E29" s="275"/>
      <c r="F29" s="275"/>
      <c r="G29" s="275"/>
      <c r="H29" s="275"/>
      <c r="I29" s="275"/>
      <c r="J29" s="275"/>
      <c r="K29" s="275"/>
      <c r="L29" s="275"/>
      <c r="M29" s="275"/>
      <c r="N29" s="275"/>
      <c r="O29" s="275"/>
      <c r="P29" s="275"/>
      <c r="Q29" s="275"/>
      <c r="R29" s="275"/>
      <c r="S29" s="275"/>
      <c r="T29" s="275"/>
      <c r="U29" s="260">
        <f>Existing_Product!D147</f>
        <v>0</v>
      </c>
      <c r="V29" s="42"/>
      <c r="W29" s="42"/>
      <c r="X29" s="42"/>
      <c r="Y29" s="42"/>
      <c r="Z29" s="42"/>
      <c r="AA29" s="42"/>
    </row>
    <row r="30" spans="1:27" ht="15" x14ac:dyDescent="0.5">
      <c r="A30" s="163" t="s">
        <v>55</v>
      </c>
      <c r="B30" s="275"/>
      <c r="C30" s="275"/>
      <c r="D30" s="275"/>
      <c r="E30" s="275"/>
      <c r="F30" s="275"/>
      <c r="G30" s="275"/>
      <c r="H30" s="275"/>
      <c r="I30" s="275"/>
      <c r="J30" s="275"/>
      <c r="K30" s="275"/>
      <c r="L30" s="275"/>
      <c r="M30" s="275"/>
      <c r="N30" s="275"/>
      <c r="O30" s="275"/>
      <c r="P30" s="275"/>
      <c r="Q30" s="275"/>
      <c r="R30" s="275"/>
      <c r="S30" s="275"/>
      <c r="T30" s="275"/>
      <c r="U30" s="260">
        <f>Existing_Product!D148</f>
        <v>0</v>
      </c>
      <c r="V30" s="42"/>
      <c r="W30" s="42"/>
      <c r="X30" s="42"/>
      <c r="Y30" s="42"/>
      <c r="Z30" s="42"/>
      <c r="AA30" s="42"/>
    </row>
    <row r="31" spans="1:27" ht="15" x14ac:dyDescent="0.5">
      <c r="A31" s="163" t="s">
        <v>56</v>
      </c>
      <c r="B31" s="275"/>
      <c r="C31" s="275"/>
      <c r="D31" s="275"/>
      <c r="E31" s="275"/>
      <c r="F31" s="275"/>
      <c r="G31" s="275"/>
      <c r="H31" s="275"/>
      <c r="I31" s="275"/>
      <c r="J31" s="275"/>
      <c r="K31" s="275"/>
      <c r="L31" s="275"/>
      <c r="M31" s="275"/>
      <c r="N31" s="275"/>
      <c r="O31" s="275"/>
      <c r="P31" s="275"/>
      <c r="Q31" s="275"/>
      <c r="R31" s="275"/>
      <c r="S31" s="275"/>
      <c r="T31" s="275"/>
      <c r="U31" s="260">
        <f>Existing_Product!D149</f>
        <v>0</v>
      </c>
      <c r="V31" s="42"/>
      <c r="W31" s="42"/>
      <c r="X31" s="42"/>
      <c r="Y31" s="42"/>
      <c r="Z31" s="42"/>
      <c r="AA31" s="42"/>
    </row>
    <row r="32" spans="1:27" ht="15" x14ac:dyDescent="0.5">
      <c r="A32" s="163" t="s">
        <v>57</v>
      </c>
      <c r="B32" s="275"/>
      <c r="C32" s="275"/>
      <c r="D32" s="275"/>
      <c r="E32" s="275"/>
      <c r="F32" s="275"/>
      <c r="G32" s="275"/>
      <c r="H32" s="275"/>
      <c r="I32" s="275"/>
      <c r="J32" s="275"/>
      <c r="K32" s="275"/>
      <c r="L32" s="275"/>
      <c r="M32" s="275"/>
      <c r="N32" s="275"/>
      <c r="O32" s="275"/>
      <c r="P32" s="275"/>
      <c r="Q32" s="275"/>
      <c r="R32" s="275"/>
      <c r="S32" s="275"/>
      <c r="T32" s="275"/>
      <c r="U32" s="260">
        <f>Existing_Product!D150</f>
        <v>0</v>
      </c>
      <c r="V32" s="42"/>
      <c r="W32" s="42"/>
      <c r="X32" s="42"/>
      <c r="Y32" s="42"/>
      <c r="Z32" s="42"/>
      <c r="AA32" s="42"/>
    </row>
    <row r="33" spans="1:27" ht="15" x14ac:dyDescent="0.5">
      <c r="A33" s="163" t="s">
        <v>58</v>
      </c>
      <c r="B33" s="275"/>
      <c r="C33" s="275"/>
      <c r="D33" s="275"/>
      <c r="E33" s="275"/>
      <c r="F33" s="275"/>
      <c r="G33" s="275"/>
      <c r="H33" s="275"/>
      <c r="I33" s="275"/>
      <c r="J33" s="275"/>
      <c r="K33" s="275"/>
      <c r="L33" s="275"/>
      <c r="M33" s="275"/>
      <c r="N33" s="275"/>
      <c r="O33" s="275"/>
      <c r="P33" s="275"/>
      <c r="Q33" s="275"/>
      <c r="R33" s="275"/>
      <c r="S33" s="275"/>
      <c r="T33" s="275"/>
      <c r="U33" s="260">
        <f>Existing_Product!D151</f>
        <v>0</v>
      </c>
      <c r="V33" s="42"/>
      <c r="W33" s="42"/>
      <c r="X33" s="42"/>
      <c r="Y33" s="42"/>
      <c r="Z33" s="42"/>
      <c r="AA33" s="42"/>
    </row>
    <row r="34" spans="1:27" ht="15" x14ac:dyDescent="0.5">
      <c r="A34" s="163" t="s">
        <v>59</v>
      </c>
      <c r="B34" s="275"/>
      <c r="C34" s="275"/>
      <c r="D34" s="275"/>
      <c r="E34" s="275"/>
      <c r="F34" s="275"/>
      <c r="G34" s="275"/>
      <c r="H34" s="275"/>
      <c r="I34" s="275"/>
      <c r="J34" s="275"/>
      <c r="K34" s="275"/>
      <c r="L34" s="275"/>
      <c r="M34" s="275"/>
      <c r="N34" s="275"/>
      <c r="O34" s="275"/>
      <c r="P34" s="275"/>
      <c r="Q34" s="275"/>
      <c r="R34" s="275"/>
      <c r="S34" s="275"/>
      <c r="T34" s="275"/>
      <c r="U34" s="260">
        <f>Existing_Product!D152</f>
        <v>0</v>
      </c>
      <c r="V34" s="42"/>
      <c r="W34" s="42"/>
      <c r="X34" s="42"/>
      <c r="Y34" s="42"/>
      <c r="Z34" s="42"/>
      <c r="AA34" s="42"/>
    </row>
    <row r="35" spans="1:27" ht="15" x14ac:dyDescent="0.5">
      <c r="A35" s="163" t="s">
        <v>60</v>
      </c>
      <c r="B35" s="275"/>
      <c r="C35" s="275"/>
      <c r="D35" s="275"/>
      <c r="E35" s="275"/>
      <c r="F35" s="275"/>
      <c r="G35" s="275"/>
      <c r="H35" s="275"/>
      <c r="I35" s="275"/>
      <c r="J35" s="275"/>
      <c r="K35" s="275"/>
      <c r="L35" s="275"/>
      <c r="M35" s="275"/>
      <c r="N35" s="275"/>
      <c r="O35" s="275"/>
      <c r="P35" s="275"/>
      <c r="Q35" s="275"/>
      <c r="R35" s="275"/>
      <c r="S35" s="275"/>
      <c r="T35" s="275"/>
      <c r="U35" s="260">
        <f>Existing_Product!D153</f>
        <v>0</v>
      </c>
      <c r="V35" s="42"/>
      <c r="W35" s="42"/>
      <c r="X35" s="42"/>
      <c r="Y35" s="42"/>
      <c r="Z35" s="42"/>
      <c r="AA35" s="42"/>
    </row>
    <row r="36" spans="1:27" ht="15" x14ac:dyDescent="0.5">
      <c r="A36" s="163" t="s">
        <v>61</v>
      </c>
      <c r="B36" s="275"/>
      <c r="C36" s="275"/>
      <c r="D36" s="275"/>
      <c r="E36" s="275"/>
      <c r="F36" s="275"/>
      <c r="G36" s="275"/>
      <c r="H36" s="275"/>
      <c r="I36" s="275"/>
      <c r="J36" s="275"/>
      <c r="K36" s="275"/>
      <c r="L36" s="275"/>
      <c r="M36" s="275"/>
      <c r="N36" s="275"/>
      <c r="O36" s="275"/>
      <c r="P36" s="275"/>
      <c r="Q36" s="275"/>
      <c r="R36" s="275"/>
      <c r="S36" s="275"/>
      <c r="T36" s="275"/>
      <c r="U36" s="260">
        <f>Existing_Product!D154</f>
        <v>0</v>
      </c>
      <c r="V36" s="42"/>
      <c r="W36" s="42"/>
      <c r="X36" s="42"/>
      <c r="Y36" s="42"/>
      <c r="Z36" s="42"/>
      <c r="AA36" s="42"/>
    </row>
    <row r="37" spans="1:27" ht="15" x14ac:dyDescent="0.5">
      <c r="A37" s="273" t="s">
        <v>82</v>
      </c>
      <c r="B37" s="276"/>
      <c r="C37" s="276"/>
      <c r="D37" s="276"/>
      <c r="E37" s="276"/>
      <c r="F37" s="276"/>
      <c r="G37" s="276"/>
      <c r="H37" s="276"/>
      <c r="I37" s="276"/>
      <c r="J37" s="276"/>
      <c r="K37" s="276"/>
      <c r="L37" s="276"/>
      <c r="M37" s="276"/>
      <c r="N37" s="276"/>
      <c r="O37" s="276"/>
      <c r="P37" s="276"/>
      <c r="Q37" s="276"/>
      <c r="R37" s="276"/>
      <c r="S37" s="276"/>
      <c r="T37" s="276"/>
      <c r="U37" s="260">
        <f>Existing_Product!D144</f>
        <v>0</v>
      </c>
      <c r="V37" s="42"/>
      <c r="W37" s="42"/>
      <c r="X37" s="42"/>
      <c r="Y37" s="42"/>
      <c r="Z37" s="42"/>
      <c r="AA37" s="42"/>
    </row>
    <row r="38" spans="1:27" ht="15" x14ac:dyDescent="0.5">
      <c r="A38" s="197"/>
      <c r="B38" s="61"/>
      <c r="C38" s="61"/>
      <c r="D38" s="61"/>
      <c r="E38" s="61"/>
      <c r="F38" s="61"/>
      <c r="G38" s="61"/>
      <c r="H38" s="61"/>
      <c r="I38" s="61"/>
      <c r="J38" s="61"/>
      <c r="K38" s="61"/>
      <c r="L38" s="61"/>
      <c r="M38" s="61"/>
      <c r="N38" s="61"/>
      <c r="O38" s="61"/>
      <c r="P38" s="61"/>
      <c r="Q38" s="61"/>
      <c r="R38" s="61"/>
      <c r="S38" s="61"/>
      <c r="T38" s="61"/>
      <c r="U38" s="61"/>
      <c r="V38" s="42"/>
      <c r="W38" s="42"/>
      <c r="X38" s="42"/>
      <c r="Y38" s="42"/>
      <c r="Z38" s="42"/>
      <c r="AA38" s="42"/>
    </row>
    <row r="39" spans="1:27" ht="15" x14ac:dyDescent="0.5">
      <c r="A39" s="41" t="s">
        <v>86</v>
      </c>
      <c r="B39" s="42"/>
      <c r="C39" s="42"/>
      <c r="D39" s="42"/>
      <c r="E39" s="42"/>
      <c r="F39" s="42"/>
      <c r="G39" s="42"/>
      <c r="H39" s="42"/>
      <c r="I39" s="42"/>
      <c r="J39" s="42"/>
      <c r="K39" s="42"/>
      <c r="L39" s="42"/>
      <c r="M39" s="42"/>
      <c r="N39" s="42"/>
      <c r="O39" s="42"/>
      <c r="P39" s="42"/>
      <c r="Q39" s="42"/>
      <c r="R39" s="42"/>
      <c r="S39" s="42"/>
      <c r="T39" s="42"/>
      <c r="V39" s="42"/>
      <c r="W39" s="42"/>
      <c r="X39" s="42"/>
      <c r="Y39" s="42"/>
      <c r="Z39" s="42"/>
      <c r="AA39" s="42"/>
    </row>
    <row r="40" spans="1:27" ht="15" x14ac:dyDescent="0.5">
      <c r="A40" s="161" t="s">
        <v>78</v>
      </c>
      <c r="B40" s="270">
        <v>1</v>
      </c>
      <c r="C40" s="270">
        <v>2</v>
      </c>
      <c r="D40" s="270">
        <v>3</v>
      </c>
      <c r="E40" s="270">
        <v>4</v>
      </c>
      <c r="F40" s="270">
        <v>5</v>
      </c>
      <c r="G40" s="270">
        <v>6</v>
      </c>
      <c r="H40" s="270">
        <v>7</v>
      </c>
      <c r="I40" s="270">
        <v>8</v>
      </c>
      <c r="J40" s="270">
        <v>9</v>
      </c>
      <c r="K40" s="270">
        <v>10</v>
      </c>
      <c r="L40" s="270">
        <v>11</v>
      </c>
      <c r="M40" s="270">
        <v>12</v>
      </c>
      <c r="N40" s="270">
        <v>13</v>
      </c>
      <c r="O40" s="270">
        <v>14</v>
      </c>
      <c r="P40" s="270">
        <v>15</v>
      </c>
      <c r="Q40" s="270">
        <v>16</v>
      </c>
      <c r="R40" s="270">
        <v>17</v>
      </c>
      <c r="S40" s="270">
        <v>18</v>
      </c>
      <c r="T40" s="270">
        <v>19</v>
      </c>
      <c r="U40" s="271" t="s">
        <v>79</v>
      </c>
      <c r="V40" s="42"/>
      <c r="W40" s="42"/>
      <c r="X40" s="42"/>
      <c r="Y40" s="42"/>
      <c r="Z40" s="42"/>
      <c r="AA40" s="42"/>
    </row>
    <row r="41" spans="1:27" ht="15" x14ac:dyDescent="0.5">
      <c r="A41" s="162" t="s">
        <v>53</v>
      </c>
      <c r="B41" s="275"/>
      <c r="C41" s="275"/>
      <c r="D41" s="275"/>
      <c r="E41" s="275"/>
      <c r="F41" s="275"/>
      <c r="G41" s="275"/>
      <c r="H41" s="275"/>
      <c r="I41" s="275"/>
      <c r="J41" s="275"/>
      <c r="K41" s="275"/>
      <c r="L41" s="275"/>
      <c r="M41" s="275"/>
      <c r="N41" s="275"/>
      <c r="O41" s="275"/>
      <c r="P41" s="275"/>
      <c r="Q41" s="275"/>
      <c r="R41" s="275"/>
      <c r="S41" s="275"/>
      <c r="T41" s="275"/>
      <c r="U41" s="260">
        <f>Existing_Product!E145</f>
        <v>0</v>
      </c>
      <c r="V41" s="42"/>
      <c r="W41" s="42"/>
      <c r="X41" s="42"/>
      <c r="Y41" s="42"/>
      <c r="Z41" s="42"/>
      <c r="AA41" s="42"/>
    </row>
    <row r="42" spans="1:27" ht="15" x14ac:dyDescent="0.5">
      <c r="A42" s="163" t="s">
        <v>54</v>
      </c>
      <c r="B42" s="275"/>
      <c r="C42" s="275"/>
      <c r="D42" s="275"/>
      <c r="E42" s="275"/>
      <c r="F42" s="275"/>
      <c r="G42" s="275"/>
      <c r="H42" s="275"/>
      <c r="I42" s="275"/>
      <c r="J42" s="275"/>
      <c r="K42" s="275"/>
      <c r="L42" s="275"/>
      <c r="M42" s="275"/>
      <c r="N42" s="275"/>
      <c r="O42" s="275"/>
      <c r="P42" s="275"/>
      <c r="Q42" s="275"/>
      <c r="R42" s="275"/>
      <c r="S42" s="275"/>
      <c r="T42" s="275"/>
      <c r="U42" s="260">
        <f>Existing_Product!E146</f>
        <v>0</v>
      </c>
      <c r="V42" s="42"/>
      <c r="W42" s="42"/>
      <c r="X42" s="42"/>
      <c r="Y42" s="42"/>
      <c r="Z42" s="42"/>
      <c r="AA42" s="42"/>
    </row>
    <row r="43" spans="1:27" ht="15" x14ac:dyDescent="0.5">
      <c r="A43" s="163" t="s">
        <v>80</v>
      </c>
      <c r="B43" s="275"/>
      <c r="C43" s="275"/>
      <c r="D43" s="275"/>
      <c r="E43" s="275"/>
      <c r="F43" s="275"/>
      <c r="G43" s="275"/>
      <c r="H43" s="275"/>
      <c r="I43" s="275"/>
      <c r="J43" s="275"/>
      <c r="K43" s="275"/>
      <c r="L43" s="275"/>
      <c r="M43" s="275"/>
      <c r="N43" s="275"/>
      <c r="O43" s="275"/>
      <c r="P43" s="275"/>
      <c r="Q43" s="275"/>
      <c r="R43" s="275"/>
      <c r="S43" s="275"/>
      <c r="T43" s="275"/>
      <c r="U43" s="260">
        <f>Existing_Product!E147</f>
        <v>0</v>
      </c>
      <c r="V43" s="42"/>
      <c r="W43" s="42"/>
      <c r="X43" s="42"/>
      <c r="Y43" s="42"/>
      <c r="Z43" s="42"/>
      <c r="AA43" s="42"/>
    </row>
    <row r="44" spans="1:27" ht="15" x14ac:dyDescent="0.5">
      <c r="A44" s="163" t="s">
        <v>87</v>
      </c>
      <c r="B44" s="275"/>
      <c r="C44" s="275"/>
      <c r="D44" s="275"/>
      <c r="E44" s="275"/>
      <c r="F44" s="275"/>
      <c r="G44" s="275"/>
      <c r="H44" s="275"/>
      <c r="I44" s="275"/>
      <c r="J44" s="275"/>
      <c r="K44" s="275"/>
      <c r="L44" s="275"/>
      <c r="M44" s="275"/>
      <c r="N44" s="275"/>
      <c r="O44" s="275"/>
      <c r="P44" s="275"/>
      <c r="Q44" s="275"/>
      <c r="R44" s="275"/>
      <c r="S44" s="275"/>
      <c r="T44" s="275"/>
      <c r="U44" s="260">
        <f>Existing_Product!E148</f>
        <v>0</v>
      </c>
      <c r="V44" s="42"/>
      <c r="W44" s="42"/>
      <c r="X44" s="42"/>
      <c r="Y44" s="42"/>
      <c r="Z44" s="42"/>
      <c r="AA44" s="42"/>
    </row>
    <row r="45" spans="1:27" ht="15" x14ac:dyDescent="0.5">
      <c r="A45" s="163" t="s">
        <v>56</v>
      </c>
      <c r="B45" s="275"/>
      <c r="C45" s="275"/>
      <c r="D45" s="275"/>
      <c r="E45" s="275"/>
      <c r="F45" s="275"/>
      <c r="G45" s="275"/>
      <c r="H45" s="275"/>
      <c r="I45" s="275"/>
      <c r="J45" s="275"/>
      <c r="K45" s="275"/>
      <c r="L45" s="275"/>
      <c r="M45" s="275"/>
      <c r="N45" s="275"/>
      <c r="O45" s="275"/>
      <c r="P45" s="275"/>
      <c r="Q45" s="275"/>
      <c r="R45" s="275"/>
      <c r="S45" s="275"/>
      <c r="T45" s="275"/>
      <c r="U45" s="260">
        <f>Existing_Product!E149</f>
        <v>0</v>
      </c>
      <c r="V45" s="42"/>
      <c r="W45" s="42"/>
      <c r="X45" s="42"/>
      <c r="Y45" s="42"/>
      <c r="Z45" s="42"/>
      <c r="AA45" s="42"/>
    </row>
    <row r="46" spans="1:27" ht="15" x14ac:dyDescent="0.5">
      <c r="A46" s="163" t="s">
        <v>57</v>
      </c>
      <c r="B46" s="275"/>
      <c r="C46" s="275"/>
      <c r="D46" s="275"/>
      <c r="E46" s="275"/>
      <c r="F46" s="275"/>
      <c r="G46" s="275"/>
      <c r="H46" s="275"/>
      <c r="I46" s="275"/>
      <c r="J46" s="275"/>
      <c r="K46" s="275"/>
      <c r="L46" s="275"/>
      <c r="M46" s="275"/>
      <c r="N46" s="275"/>
      <c r="O46" s="275"/>
      <c r="P46" s="275"/>
      <c r="Q46" s="275"/>
      <c r="R46" s="275"/>
      <c r="S46" s="275"/>
      <c r="T46" s="275"/>
      <c r="U46" s="260">
        <f>Existing_Product!E150</f>
        <v>0</v>
      </c>
      <c r="V46" s="42"/>
      <c r="W46" s="42"/>
      <c r="X46" s="42"/>
      <c r="Y46" s="42"/>
      <c r="Z46" s="42"/>
      <c r="AA46" s="42"/>
    </row>
    <row r="47" spans="1:27" ht="15" x14ac:dyDescent="0.5">
      <c r="A47" s="163" t="s">
        <v>58</v>
      </c>
      <c r="B47" s="275"/>
      <c r="C47" s="275"/>
      <c r="D47" s="275"/>
      <c r="E47" s="275"/>
      <c r="F47" s="275"/>
      <c r="G47" s="275"/>
      <c r="H47" s="275"/>
      <c r="I47" s="275"/>
      <c r="J47" s="275"/>
      <c r="K47" s="275"/>
      <c r="L47" s="275"/>
      <c r="M47" s="275"/>
      <c r="N47" s="275"/>
      <c r="O47" s="275"/>
      <c r="P47" s="275"/>
      <c r="Q47" s="275"/>
      <c r="R47" s="275"/>
      <c r="S47" s="275"/>
      <c r="T47" s="275"/>
      <c r="U47" s="260">
        <f>Existing_Product!E151</f>
        <v>0</v>
      </c>
      <c r="V47" s="42"/>
      <c r="W47" s="42"/>
      <c r="X47" s="42"/>
      <c r="Y47" s="42"/>
      <c r="Z47" s="42"/>
      <c r="AA47" s="42"/>
    </row>
    <row r="48" spans="1:27" ht="15" x14ac:dyDescent="0.5">
      <c r="A48" s="163" t="s">
        <v>59</v>
      </c>
      <c r="B48" s="275"/>
      <c r="C48" s="275"/>
      <c r="D48" s="275"/>
      <c r="E48" s="275"/>
      <c r="F48" s="275"/>
      <c r="G48" s="275"/>
      <c r="H48" s="275"/>
      <c r="I48" s="275"/>
      <c r="J48" s="275"/>
      <c r="K48" s="275"/>
      <c r="L48" s="275"/>
      <c r="M48" s="275"/>
      <c r="N48" s="275"/>
      <c r="O48" s="275"/>
      <c r="P48" s="275"/>
      <c r="Q48" s="275"/>
      <c r="R48" s="275"/>
      <c r="S48" s="275"/>
      <c r="T48" s="275"/>
      <c r="U48" s="260">
        <f>Existing_Product!E152</f>
        <v>0</v>
      </c>
      <c r="V48" s="42"/>
      <c r="W48" s="42"/>
      <c r="X48" s="42"/>
      <c r="Y48" s="42"/>
      <c r="Z48" s="42"/>
      <c r="AA48" s="42"/>
    </row>
    <row r="49" spans="1:27" ht="15" x14ac:dyDescent="0.5">
      <c r="A49" s="163" t="s">
        <v>60</v>
      </c>
      <c r="B49" s="275"/>
      <c r="C49" s="275"/>
      <c r="D49" s="275"/>
      <c r="E49" s="275"/>
      <c r="F49" s="275"/>
      <c r="G49" s="275"/>
      <c r="H49" s="275"/>
      <c r="I49" s="275"/>
      <c r="J49" s="275"/>
      <c r="K49" s="275"/>
      <c r="L49" s="275"/>
      <c r="M49" s="275"/>
      <c r="N49" s="275"/>
      <c r="O49" s="275"/>
      <c r="P49" s="275"/>
      <c r="Q49" s="275"/>
      <c r="R49" s="275"/>
      <c r="S49" s="275"/>
      <c r="T49" s="275"/>
      <c r="U49" s="260">
        <f>Existing_Product!E153</f>
        <v>0</v>
      </c>
      <c r="V49" s="42"/>
      <c r="W49" s="42"/>
      <c r="X49" s="42"/>
      <c r="Y49" s="42"/>
      <c r="Z49" s="42"/>
      <c r="AA49" s="42"/>
    </row>
    <row r="50" spans="1:27" ht="15" x14ac:dyDescent="0.5">
      <c r="A50" s="163" t="s">
        <v>61</v>
      </c>
      <c r="B50" s="275"/>
      <c r="C50" s="275"/>
      <c r="D50" s="275"/>
      <c r="E50" s="275"/>
      <c r="F50" s="275"/>
      <c r="G50" s="275"/>
      <c r="H50" s="275"/>
      <c r="I50" s="275"/>
      <c r="J50" s="275"/>
      <c r="K50" s="275"/>
      <c r="L50" s="275"/>
      <c r="M50" s="275"/>
      <c r="N50" s="275"/>
      <c r="O50" s="275"/>
      <c r="P50" s="275"/>
      <c r="Q50" s="275"/>
      <c r="R50" s="275"/>
      <c r="S50" s="275"/>
      <c r="T50" s="275"/>
      <c r="U50" s="260">
        <f>Existing_Product!E154</f>
        <v>0</v>
      </c>
      <c r="V50" s="42"/>
      <c r="W50" s="42"/>
      <c r="X50" s="42"/>
      <c r="Y50" s="42"/>
      <c r="Z50" s="42"/>
      <c r="AA50" s="42"/>
    </row>
    <row r="51" spans="1:27" ht="15" x14ac:dyDescent="0.5">
      <c r="A51" s="273" t="s">
        <v>82</v>
      </c>
      <c r="B51" s="276"/>
      <c r="C51" s="276"/>
      <c r="D51" s="276"/>
      <c r="E51" s="276"/>
      <c r="F51" s="276"/>
      <c r="G51" s="276"/>
      <c r="H51" s="276"/>
      <c r="I51" s="276"/>
      <c r="J51" s="276"/>
      <c r="K51" s="276"/>
      <c r="L51" s="276"/>
      <c r="M51" s="276"/>
      <c r="N51" s="276"/>
      <c r="O51" s="276"/>
      <c r="P51" s="276"/>
      <c r="Q51" s="276"/>
      <c r="R51" s="276"/>
      <c r="S51" s="276"/>
      <c r="T51" s="276"/>
      <c r="U51" s="260">
        <f>Existing_Product!E144</f>
        <v>0</v>
      </c>
      <c r="V51" s="42"/>
      <c r="W51" s="42"/>
      <c r="X51" s="42"/>
      <c r="Y51" s="42"/>
      <c r="Z51" s="42"/>
      <c r="AA51" s="42"/>
    </row>
    <row r="52" spans="1:27" ht="15" x14ac:dyDescent="0.5">
      <c r="A52" s="61"/>
      <c r="B52" s="61"/>
      <c r="C52" s="61"/>
      <c r="D52" s="61"/>
      <c r="E52" s="61"/>
      <c r="F52" s="61"/>
      <c r="G52" s="61"/>
      <c r="H52" s="61"/>
      <c r="I52" s="61"/>
      <c r="J52" s="61"/>
      <c r="K52" s="61"/>
      <c r="L52" s="61"/>
      <c r="M52" s="61"/>
      <c r="N52" s="61"/>
      <c r="O52" s="61"/>
      <c r="P52" s="61"/>
      <c r="Q52" s="61"/>
      <c r="R52" s="61"/>
      <c r="S52" s="61"/>
      <c r="T52" s="61"/>
      <c r="U52" s="61"/>
      <c r="V52" s="61"/>
      <c r="W52" s="42"/>
      <c r="X52" s="42"/>
      <c r="Y52" s="42"/>
      <c r="Z52" s="42"/>
      <c r="AA52" s="42"/>
    </row>
    <row r="53" spans="1:27" ht="15" x14ac:dyDescent="0.5">
      <c r="A53" s="42" t="s">
        <v>83</v>
      </c>
      <c r="B53" s="61"/>
      <c r="C53" s="61"/>
      <c r="D53" s="61"/>
      <c r="E53" s="61"/>
      <c r="F53" s="61"/>
      <c r="G53" s="61"/>
      <c r="H53" s="61"/>
      <c r="I53" s="61"/>
      <c r="J53" s="61"/>
      <c r="K53" s="61"/>
      <c r="L53" s="61"/>
      <c r="M53" s="61"/>
      <c r="N53" s="61"/>
      <c r="O53" s="61"/>
      <c r="P53" s="61"/>
      <c r="Q53" s="61"/>
      <c r="R53" s="61"/>
      <c r="S53" s="61"/>
      <c r="T53" s="61"/>
      <c r="U53" s="61"/>
      <c r="V53" s="61"/>
      <c r="W53" s="42"/>
      <c r="X53" s="42"/>
      <c r="Y53" s="42"/>
      <c r="Z53" s="42"/>
      <c r="AA53" s="42"/>
    </row>
    <row r="54" spans="1:27" ht="15" x14ac:dyDescent="0.5">
      <c r="A54" s="277"/>
      <c r="B54" s="228"/>
      <c r="C54" s="278"/>
      <c r="D54" s="278"/>
      <c r="E54" s="228"/>
      <c r="F54" s="228"/>
      <c r="G54" s="228"/>
      <c r="H54" s="61"/>
      <c r="I54" s="61"/>
      <c r="J54" s="61"/>
      <c r="K54" s="61"/>
      <c r="L54" s="61"/>
      <c r="M54" s="61"/>
      <c r="N54" s="61"/>
      <c r="O54" s="61"/>
      <c r="P54" s="61"/>
      <c r="Q54" s="61"/>
      <c r="R54" s="61"/>
      <c r="S54" s="61"/>
      <c r="T54" s="61"/>
      <c r="U54" s="61"/>
      <c r="V54" s="61"/>
      <c r="W54" s="42"/>
      <c r="X54" s="42"/>
      <c r="Y54" s="42"/>
      <c r="Z54" s="42"/>
      <c r="AA54" s="42"/>
    </row>
    <row r="55" spans="1:27" s="42" customFormat="1" ht="15" x14ac:dyDescent="0.5">
      <c r="A55" s="55" t="s">
        <v>100</v>
      </c>
    </row>
    <row r="56" spans="1:27" s="42" customFormat="1" ht="15" x14ac:dyDescent="0.5">
      <c r="A56" s="57" t="s">
        <v>130</v>
      </c>
    </row>
    <row r="57" spans="1:27" s="42" customFormat="1" ht="15" x14ac:dyDescent="0.5"/>
    <row r="58" spans="1:27" s="42" customFormat="1" ht="15" x14ac:dyDescent="0.5"/>
    <row r="59" spans="1:27" s="42" customFormat="1" ht="15" x14ac:dyDescent="0.5"/>
    <row r="60" spans="1:27" s="42" customFormat="1" ht="15" x14ac:dyDescent="0.5"/>
    <row r="61" spans="1:27" s="42" customFormat="1" ht="15" x14ac:dyDescent="0.5"/>
    <row r="62" spans="1:27" s="42" customFormat="1" ht="15" x14ac:dyDescent="0.5"/>
    <row r="63" spans="1:27" s="42" customFormat="1" ht="15" x14ac:dyDescent="0.5"/>
    <row r="64" spans="1:27" s="42" customFormat="1" ht="15" x14ac:dyDescent="0.5"/>
    <row r="65" s="42" customFormat="1" ht="15" x14ac:dyDescent="0.5"/>
    <row r="66" s="42" customFormat="1" ht="15" x14ac:dyDescent="0.5"/>
    <row r="67" s="42" customFormat="1" ht="15" x14ac:dyDescent="0.5"/>
    <row r="68" s="42" customFormat="1" ht="15" x14ac:dyDescent="0.5"/>
    <row r="69" s="42" customFormat="1" ht="15" x14ac:dyDescent="0.5"/>
    <row r="70" s="42" customFormat="1" ht="15" x14ac:dyDescent="0.5"/>
    <row r="71" s="42" customFormat="1" ht="15" x14ac:dyDescent="0.5"/>
  </sheetData>
  <sheetProtection algorithmName="SHA-512" hashValue="2s2qpuLOOWdKpKxrPrR6fZ6PAck0jm3kj0+2orI7D4H/qvVRoGLpQHJbrxPSVU5THGd64SQ7CsE4aFxNpUyNAg==" saltValue="dDX5NrYe3TQPJk0an07QSg==" spinCount="100000" sheet="1" objects="1" scenarios="1"/>
  <pageMargins left="0.7" right="0.7" top="0.75" bottom="0.75" header="0.3" footer="0.3"/>
  <pageSetup scale="44" orientation="landscape" r:id="rId1"/>
  <headerFooter>
    <oddFooter xml:space="preserve">&amp;L&amp;A
July 10, 2020
</oddFooter>
  </headerFooter>
  <rowBreaks count="1" manualBreakCount="1">
    <brk id="5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CP58"/>
  <sheetViews>
    <sheetView showZeros="0" zoomScale="50" zoomScaleNormal="50" workbookViewId="0"/>
  </sheetViews>
  <sheetFormatPr defaultColWidth="7" defaultRowHeight="15" x14ac:dyDescent="0.5"/>
  <cols>
    <col min="1" max="1" width="46.6796875" style="42" customWidth="1"/>
    <col min="2" max="81" width="16.54296875" style="42" customWidth="1"/>
    <col min="82" max="16384" width="7" style="42"/>
  </cols>
  <sheetData>
    <row r="1" spans="1:81" x14ac:dyDescent="0.5">
      <c r="A1" s="269" t="s">
        <v>76</v>
      </c>
      <c r="B1" s="159"/>
      <c r="C1" s="159"/>
      <c r="D1" s="159"/>
      <c r="E1" s="159"/>
      <c r="F1" s="159"/>
    </row>
    <row r="2" spans="1:81" x14ac:dyDescent="0.5">
      <c r="A2" s="159" t="s">
        <v>77</v>
      </c>
      <c r="B2" s="257">
        <f>'Cover-Input Page'!C10</f>
        <v>0</v>
      </c>
      <c r="C2" s="320"/>
      <c r="D2" s="159"/>
      <c r="E2" s="159"/>
      <c r="F2" s="159"/>
    </row>
    <row r="3" spans="1:81" x14ac:dyDescent="0.5">
      <c r="A3" s="159" t="str">
        <f>+Price_Inflation!A3</f>
        <v>SERFF Tracking Number:</v>
      </c>
      <c r="B3" s="258">
        <f>'Cover-Input Page'!C11</f>
        <v>0</v>
      </c>
      <c r="C3" s="320"/>
      <c r="D3" s="159"/>
      <c r="E3" s="159"/>
      <c r="F3" s="282"/>
    </row>
    <row r="4" spans="1:81" ht="7.5" customHeight="1" x14ac:dyDescent="0.5">
      <c r="A4" s="159"/>
      <c r="B4" s="159"/>
      <c r="C4" s="159"/>
      <c r="D4" s="159"/>
      <c r="E4" s="159"/>
      <c r="F4" s="282"/>
    </row>
    <row r="5" spans="1:81" ht="75" x14ac:dyDescent="0.5">
      <c r="A5" s="70" t="s">
        <v>463</v>
      </c>
      <c r="C5" s="159"/>
      <c r="E5" s="82"/>
      <c r="F5" s="282"/>
    </row>
    <row r="6" spans="1:81" x14ac:dyDescent="0.5">
      <c r="A6" s="283"/>
      <c r="C6" s="159"/>
      <c r="D6" s="81"/>
      <c r="E6" s="82"/>
      <c r="F6" s="282"/>
    </row>
    <row r="7" spans="1:81" x14ac:dyDescent="0.5">
      <c r="A7" s="176" t="s">
        <v>224</v>
      </c>
      <c r="B7" s="284"/>
      <c r="C7" s="285"/>
      <c r="D7" s="159"/>
      <c r="E7" s="159"/>
      <c r="F7" s="282"/>
    </row>
    <row r="8" spans="1:81" x14ac:dyDescent="0.5">
      <c r="A8" s="176" t="s">
        <v>225</v>
      </c>
      <c r="B8" s="284" t="s">
        <v>443</v>
      </c>
      <c r="C8" s="285" t="s">
        <v>444</v>
      </c>
      <c r="D8" s="159"/>
      <c r="E8" s="159"/>
      <c r="F8" s="282"/>
    </row>
    <row r="9" spans="1:81" x14ac:dyDescent="0.5">
      <c r="A9" s="176" t="s">
        <v>447</v>
      </c>
      <c r="B9" s="263">
        <f>DATE(YEAR('Cover-Input Page'!C7)-3,MONTH('Cover-Input Page'!C7),DAY('Cover-Input Page'!C7))</f>
        <v>43101</v>
      </c>
      <c r="C9" s="321">
        <f>DATE(YEAR(B9),MONTH(B9),DAY(B9)+364)</f>
        <v>43465</v>
      </c>
      <c r="D9" s="159"/>
      <c r="E9" s="159"/>
      <c r="F9" s="282"/>
    </row>
    <row r="10" spans="1:81" x14ac:dyDescent="0.5">
      <c r="A10" s="42" t="s">
        <v>448</v>
      </c>
      <c r="B10" s="263">
        <f>DATE(YEAR('Cover-Input Page'!C7)-2,MONTH('Cover-Input Page'!C7),DAY('Cover-Input Page'!C7))</f>
        <v>43466</v>
      </c>
      <c r="C10" s="321">
        <f>DATE(YEAR(B10),MONTH(B10),DAY(B10)+364)</f>
        <v>43830</v>
      </c>
      <c r="D10" s="159"/>
      <c r="E10" s="159"/>
      <c r="F10" s="282"/>
    </row>
    <row r="11" spans="1:81" x14ac:dyDescent="0.5">
      <c r="A11" s="42" t="s">
        <v>449</v>
      </c>
      <c r="B11" s="263">
        <f>DATE(YEAR('Cover-Input Page'!C7)-1,MONTH('Cover-Input Page'!C7),DAY('Cover-Input Page'!C7))</f>
        <v>43831</v>
      </c>
      <c r="C11" s="321">
        <f>DATE(YEAR(B11),MONTH(B11),DAY(B11)+364)</f>
        <v>44195</v>
      </c>
      <c r="D11" s="286" t="s">
        <v>457</v>
      </c>
      <c r="E11" s="159"/>
      <c r="F11" s="282"/>
    </row>
    <row r="12" spans="1:81" x14ac:dyDescent="0.5">
      <c r="A12" s="42" t="s">
        <v>450</v>
      </c>
      <c r="B12" s="263">
        <f>DATE(YEAR('Cover-Input Page'!C7),MONTH('Cover-Input Page'!C7), DAY('Cover-Input Page'!C7))</f>
        <v>44197</v>
      </c>
      <c r="C12" s="321">
        <f>DATE(YEAR('Cover-Input Page'!C7),MONTH('Cover-Input Page'!C7),DAY('Cover-Input Page'!C7)+364)</f>
        <v>44561</v>
      </c>
      <c r="D12" s="159"/>
      <c r="E12" s="159"/>
      <c r="F12" s="282"/>
    </row>
    <row r="13" spans="1:81" x14ac:dyDescent="0.5">
      <c r="A13" s="41" t="s">
        <v>451</v>
      </c>
      <c r="B13" s="287"/>
      <c r="C13" s="288"/>
      <c r="D13" s="159"/>
      <c r="E13" s="159"/>
      <c r="F13" s="282"/>
    </row>
    <row r="14" spans="1:81" ht="18.75" customHeight="1" x14ac:dyDescent="0.5">
      <c r="A14" s="159"/>
      <c r="B14" s="287"/>
      <c r="C14" s="288"/>
      <c r="D14" s="159"/>
      <c r="E14" s="159"/>
      <c r="F14" s="282"/>
    </row>
    <row r="15" spans="1:81" ht="15.3" thickBot="1" x14ac:dyDescent="0.55000000000000004">
      <c r="A15" s="289" t="s">
        <v>459</v>
      </c>
      <c r="B15" s="159"/>
      <c r="C15" s="159"/>
      <c r="D15" s="159"/>
      <c r="E15" s="159"/>
      <c r="F15" s="282"/>
    </row>
    <row r="16" spans="1:81" x14ac:dyDescent="0.5">
      <c r="A16" s="193" t="s">
        <v>78</v>
      </c>
      <c r="B16" s="180"/>
      <c r="C16" s="181"/>
      <c r="D16" s="182">
        <v>1</v>
      </c>
      <c r="E16" s="183"/>
      <c r="F16" s="180"/>
      <c r="G16" s="290"/>
      <c r="H16" s="182">
        <v>2</v>
      </c>
      <c r="I16" s="183"/>
      <c r="J16" s="291"/>
      <c r="K16" s="290"/>
      <c r="L16" s="292">
        <v>3</v>
      </c>
      <c r="M16" s="183"/>
      <c r="N16" s="180"/>
      <c r="O16" s="290"/>
      <c r="P16" s="293">
        <v>4</v>
      </c>
      <c r="Q16" s="294"/>
      <c r="R16" s="180"/>
      <c r="S16" s="290"/>
      <c r="T16" s="182">
        <v>5</v>
      </c>
      <c r="U16" s="183"/>
      <c r="V16" s="180"/>
      <c r="W16" s="290"/>
      <c r="X16" s="182">
        <v>6</v>
      </c>
      <c r="Y16" s="183"/>
      <c r="Z16" s="291"/>
      <c r="AA16" s="290"/>
      <c r="AB16" s="182">
        <v>7</v>
      </c>
      <c r="AC16" s="183"/>
      <c r="AD16" s="180"/>
      <c r="AE16" s="295"/>
      <c r="AF16" s="200">
        <v>8</v>
      </c>
      <c r="AG16" s="183"/>
      <c r="AH16" s="180"/>
      <c r="AI16" s="295"/>
      <c r="AJ16" s="200">
        <v>9</v>
      </c>
      <c r="AK16" s="183"/>
      <c r="AL16" s="180"/>
      <c r="AM16" s="295"/>
      <c r="AN16" s="200">
        <v>10</v>
      </c>
      <c r="AO16" s="183"/>
      <c r="AP16" s="180"/>
      <c r="AQ16" s="295"/>
      <c r="AR16" s="200">
        <v>11</v>
      </c>
      <c r="AS16" s="183"/>
      <c r="AT16" s="180"/>
      <c r="AU16" s="295"/>
      <c r="AV16" s="200">
        <v>12</v>
      </c>
      <c r="AW16" s="183"/>
      <c r="AX16" s="180"/>
      <c r="AY16" s="295"/>
      <c r="AZ16" s="200">
        <v>13</v>
      </c>
      <c r="BA16" s="183"/>
      <c r="BB16" s="180"/>
      <c r="BC16" s="295"/>
      <c r="BD16" s="200">
        <v>14</v>
      </c>
      <c r="BE16" s="183"/>
      <c r="BF16" s="180"/>
      <c r="BG16" s="295"/>
      <c r="BH16" s="182">
        <v>15</v>
      </c>
      <c r="BI16" s="183"/>
      <c r="BJ16" s="180"/>
      <c r="BK16" s="295"/>
      <c r="BL16" s="200">
        <v>16</v>
      </c>
      <c r="BM16" s="183"/>
      <c r="BN16" s="180"/>
      <c r="BO16" s="295"/>
      <c r="BP16" s="200">
        <v>17</v>
      </c>
      <c r="BQ16" s="183"/>
      <c r="BR16" s="180"/>
      <c r="BS16" s="290"/>
      <c r="BT16" s="200">
        <v>18</v>
      </c>
      <c r="BU16" s="183"/>
      <c r="BV16" s="180"/>
      <c r="BW16" s="290"/>
      <c r="BX16" s="200">
        <v>19</v>
      </c>
      <c r="BY16" s="183"/>
      <c r="BZ16" s="180"/>
      <c r="CA16" s="181" t="s">
        <v>211</v>
      </c>
      <c r="CB16" s="295"/>
      <c r="CC16" s="183"/>
    </row>
    <row r="17" spans="1:81" x14ac:dyDescent="0.5">
      <c r="A17" s="193" t="s">
        <v>88</v>
      </c>
      <c r="B17" s="264" t="str">
        <f>Geo_Region!B48</f>
        <v>01/2018 - 12/2018</v>
      </c>
      <c r="C17" s="265" t="str">
        <f>Geo_Region!C48</f>
        <v>01/2019 - 12/2019</v>
      </c>
      <c r="D17" s="265" t="str">
        <f>Geo_Region!D48</f>
        <v>01/2020 - 12/2020</v>
      </c>
      <c r="E17" s="266" t="str">
        <f>Geo_Region!E48</f>
        <v>01/2021 - 12/2021</v>
      </c>
      <c r="F17" s="264" t="str">
        <f>Geo_Region!F48</f>
        <v>01/2018 - 12/2018</v>
      </c>
      <c r="G17" s="265" t="str">
        <f>Geo_Region!G48</f>
        <v>01/2019 - 12/2019</v>
      </c>
      <c r="H17" s="265" t="str">
        <f>Geo_Region!H48</f>
        <v>01/2020 - 12/2020</v>
      </c>
      <c r="I17" s="266" t="str">
        <f>Geo_Region!I48</f>
        <v>01/2021 - 12/2021</v>
      </c>
      <c r="J17" s="264" t="str">
        <f>Geo_Region!J48</f>
        <v>01/2018 - 12/2018</v>
      </c>
      <c r="K17" s="265" t="str">
        <f>Geo_Region!K48</f>
        <v>01/2019 - 12/2019</v>
      </c>
      <c r="L17" s="265" t="str">
        <f>Geo_Region!L48</f>
        <v>01/2020 - 12/2020</v>
      </c>
      <c r="M17" s="266" t="str">
        <f>Geo_Region!M48</f>
        <v>01/2021 - 12/2021</v>
      </c>
      <c r="N17" s="264" t="str">
        <f>Geo_Region!N48</f>
        <v>01/2018 - 12/2018</v>
      </c>
      <c r="O17" s="265" t="str">
        <f>Geo_Region!O48</f>
        <v>01/2019 - 12/2019</v>
      </c>
      <c r="P17" s="265" t="str">
        <f>Geo_Region!P48</f>
        <v>01/2020 - 12/2020</v>
      </c>
      <c r="Q17" s="266" t="str">
        <f>Geo_Region!Q48</f>
        <v>01/2021 - 12/2021</v>
      </c>
      <c r="R17" s="264" t="str">
        <f>Geo_Region!R48</f>
        <v>01/2018 - 12/2018</v>
      </c>
      <c r="S17" s="265" t="str">
        <f>Geo_Region!S48</f>
        <v>01/2019 - 12/2019</v>
      </c>
      <c r="T17" s="265" t="str">
        <f>Geo_Region!T48</f>
        <v>01/2020 - 12/2020</v>
      </c>
      <c r="U17" s="266" t="str">
        <f>Geo_Region!U48</f>
        <v>01/2021 - 12/2021</v>
      </c>
      <c r="V17" s="264" t="str">
        <f>Geo_Region!V48</f>
        <v>01/2018 - 12/2018</v>
      </c>
      <c r="W17" s="265" t="str">
        <f>Geo_Region!W48</f>
        <v>01/2019 - 12/2019</v>
      </c>
      <c r="X17" s="265" t="str">
        <f>Geo_Region!X48</f>
        <v>01/2020 - 12/2020</v>
      </c>
      <c r="Y17" s="266" t="str">
        <f>Geo_Region!Y48</f>
        <v>01/2021 - 12/2021</v>
      </c>
      <c r="Z17" s="264" t="str">
        <f>Geo_Region!Z48</f>
        <v>01/2018 - 12/2018</v>
      </c>
      <c r="AA17" s="265" t="str">
        <f>Geo_Region!AA48</f>
        <v>01/2019 - 12/2019</v>
      </c>
      <c r="AB17" s="265" t="str">
        <f>Geo_Region!AB48</f>
        <v>01/2020 - 12/2020</v>
      </c>
      <c r="AC17" s="266" t="str">
        <f>Geo_Region!AC48</f>
        <v>01/2021 - 12/2021</v>
      </c>
      <c r="AD17" s="264" t="str">
        <f>Geo_Region!AD48</f>
        <v>01/2018 - 12/2018</v>
      </c>
      <c r="AE17" s="265" t="str">
        <f>Geo_Region!AE48</f>
        <v>01/2019 - 12/2019</v>
      </c>
      <c r="AF17" s="265" t="str">
        <f>Geo_Region!AF48</f>
        <v>01/2020 - 12/2020</v>
      </c>
      <c r="AG17" s="266" t="str">
        <f>Geo_Region!AG48</f>
        <v>01/2021 - 12/2021</v>
      </c>
      <c r="AH17" s="264" t="str">
        <f>Geo_Region!AH48</f>
        <v>01/2018 - 12/2018</v>
      </c>
      <c r="AI17" s="265" t="str">
        <f>Geo_Region!AI48</f>
        <v>01/2019 - 12/2019</v>
      </c>
      <c r="AJ17" s="265" t="str">
        <f>Geo_Region!AJ48</f>
        <v>01/2020 - 12/2020</v>
      </c>
      <c r="AK17" s="266" t="str">
        <f>Geo_Region!AK48</f>
        <v>01/2021 - 12/2021</v>
      </c>
      <c r="AL17" s="264" t="str">
        <f>Geo_Region!AL48</f>
        <v>01/2018 - 12/2018</v>
      </c>
      <c r="AM17" s="265" t="str">
        <f>Geo_Region!AM48</f>
        <v>01/2019 - 12/2019</v>
      </c>
      <c r="AN17" s="265" t="str">
        <f>Geo_Region!AN48</f>
        <v>01/2020 - 12/2020</v>
      </c>
      <c r="AO17" s="266" t="str">
        <f>Geo_Region!AO48</f>
        <v>01/2021 - 12/2021</v>
      </c>
      <c r="AP17" s="264" t="str">
        <f>Geo_Region!AP48</f>
        <v>01/2018 - 12/2018</v>
      </c>
      <c r="AQ17" s="265" t="str">
        <f>Geo_Region!AQ48</f>
        <v>01/2019 - 12/2019</v>
      </c>
      <c r="AR17" s="265" t="str">
        <f>Geo_Region!AR48</f>
        <v>01/2020 - 12/2020</v>
      </c>
      <c r="AS17" s="266" t="str">
        <f>Geo_Region!AS48</f>
        <v>01/2021 - 12/2021</v>
      </c>
      <c r="AT17" s="264" t="str">
        <f>Geo_Region!AT48</f>
        <v>01/2018 - 12/2018</v>
      </c>
      <c r="AU17" s="265" t="str">
        <f>Geo_Region!AU48</f>
        <v>01/2019 - 12/2019</v>
      </c>
      <c r="AV17" s="265" t="str">
        <f>Geo_Region!AV48</f>
        <v>01/2020 - 12/2020</v>
      </c>
      <c r="AW17" s="266" t="str">
        <f>Geo_Region!AW48</f>
        <v>01/2021 - 12/2021</v>
      </c>
      <c r="AX17" s="264" t="str">
        <f>Geo_Region!AX48</f>
        <v>01/2018 - 12/2018</v>
      </c>
      <c r="AY17" s="265" t="str">
        <f>Geo_Region!AY48</f>
        <v>01/2019 - 12/2019</v>
      </c>
      <c r="AZ17" s="265" t="str">
        <f>Geo_Region!AZ48</f>
        <v>01/2020 - 12/2020</v>
      </c>
      <c r="BA17" s="266" t="str">
        <f>Geo_Region!BA48</f>
        <v>01/2021 - 12/2021</v>
      </c>
      <c r="BB17" s="264" t="str">
        <f>Geo_Region!BB48</f>
        <v>01/2018 - 12/2018</v>
      </c>
      <c r="BC17" s="265" t="str">
        <f>Geo_Region!BC48</f>
        <v>01/2019 - 12/2019</v>
      </c>
      <c r="BD17" s="265" t="str">
        <f>Geo_Region!BD48</f>
        <v>01/2020 - 12/2020</v>
      </c>
      <c r="BE17" s="266" t="str">
        <f>Geo_Region!BE48</f>
        <v>01/2021 - 12/2021</v>
      </c>
      <c r="BF17" s="264" t="str">
        <f>Geo_Region!BF48</f>
        <v>01/2018 - 12/2018</v>
      </c>
      <c r="BG17" s="265" t="str">
        <f>Geo_Region!BG48</f>
        <v>01/2019 - 12/2019</v>
      </c>
      <c r="BH17" s="265" t="str">
        <f>Geo_Region!BH48</f>
        <v>01/2020 - 12/2020</v>
      </c>
      <c r="BI17" s="266" t="str">
        <f>Geo_Region!BI48</f>
        <v>01/2021 - 12/2021</v>
      </c>
      <c r="BJ17" s="264" t="str">
        <f>Geo_Region!BJ48</f>
        <v>01/2018 - 12/2018</v>
      </c>
      <c r="BK17" s="265" t="str">
        <f>Geo_Region!BK48</f>
        <v>01/2019 - 12/2019</v>
      </c>
      <c r="BL17" s="265" t="str">
        <f>Geo_Region!BL48</f>
        <v>01/2020 - 12/2020</v>
      </c>
      <c r="BM17" s="266" t="str">
        <f>Geo_Region!BM48</f>
        <v>01/2021 - 12/2021</v>
      </c>
      <c r="BN17" s="264" t="str">
        <f>Geo_Region!BN48</f>
        <v>01/2018 - 12/2018</v>
      </c>
      <c r="BO17" s="265" t="str">
        <f>Geo_Region!BO48</f>
        <v>01/2019 - 12/2019</v>
      </c>
      <c r="BP17" s="265" t="str">
        <f>Geo_Region!BP48</f>
        <v>01/2020 - 12/2020</v>
      </c>
      <c r="BQ17" s="266" t="str">
        <f>Geo_Region!BQ48</f>
        <v>01/2021 - 12/2021</v>
      </c>
      <c r="BR17" s="264" t="str">
        <f>Geo_Region!BR48</f>
        <v>01/2018 - 12/2018</v>
      </c>
      <c r="BS17" s="265" t="str">
        <f>Geo_Region!BS48</f>
        <v>01/2019 - 12/2019</v>
      </c>
      <c r="BT17" s="265" t="str">
        <f>Geo_Region!BT48</f>
        <v>01/2020 - 12/2020</v>
      </c>
      <c r="BU17" s="266" t="str">
        <f>Geo_Region!BU48</f>
        <v>01/2021 - 12/2021</v>
      </c>
      <c r="BV17" s="264" t="str">
        <f>Geo_Region!BV48</f>
        <v>01/2018 - 12/2018</v>
      </c>
      <c r="BW17" s="265" t="str">
        <f>Geo_Region!BW48</f>
        <v>01/2019 - 12/2019</v>
      </c>
      <c r="BX17" s="265" t="str">
        <f>Geo_Region!BX48</f>
        <v>01/2020 - 12/2020</v>
      </c>
      <c r="BY17" s="266" t="str">
        <f>Geo_Region!BY48</f>
        <v>01/2021 - 12/2021</v>
      </c>
      <c r="BZ17" s="264" t="str">
        <f>Geo_Region!BZ48</f>
        <v>01/2018 - 12/2018</v>
      </c>
      <c r="CA17" s="265" t="str">
        <f>Geo_Region!CA48</f>
        <v>01/2019 - 12/2019</v>
      </c>
      <c r="CB17" s="265" t="str">
        <f>Geo_Region!CB48</f>
        <v>01/2020 - 12/2020</v>
      </c>
      <c r="CC17" s="266" t="str">
        <f>Geo_Region!CC48</f>
        <v>01/2021 - 12/2021</v>
      </c>
    </row>
    <row r="18" spans="1:81" x14ac:dyDescent="0.5">
      <c r="A18" s="203" t="s">
        <v>53</v>
      </c>
      <c r="B18" s="296"/>
      <c r="C18" s="297"/>
      <c r="D18" s="297"/>
      <c r="E18" s="298"/>
      <c r="F18" s="296"/>
      <c r="G18" s="297"/>
      <c r="H18" s="297"/>
      <c r="I18" s="298"/>
      <c r="J18" s="296"/>
      <c r="K18" s="297"/>
      <c r="L18" s="297"/>
      <c r="M18" s="298"/>
      <c r="N18" s="296"/>
      <c r="O18" s="297"/>
      <c r="P18" s="297"/>
      <c r="Q18" s="298"/>
      <c r="R18" s="296"/>
      <c r="S18" s="297"/>
      <c r="T18" s="297"/>
      <c r="U18" s="298"/>
      <c r="V18" s="296"/>
      <c r="W18" s="297"/>
      <c r="X18" s="297"/>
      <c r="Y18" s="298"/>
      <c r="Z18" s="296"/>
      <c r="AA18" s="297"/>
      <c r="AB18" s="297"/>
      <c r="AC18" s="298"/>
      <c r="AD18" s="296"/>
      <c r="AE18" s="297"/>
      <c r="AF18" s="297"/>
      <c r="AG18" s="298"/>
      <c r="AH18" s="296"/>
      <c r="AI18" s="297"/>
      <c r="AJ18" s="297"/>
      <c r="AK18" s="298"/>
      <c r="AL18" s="296"/>
      <c r="AM18" s="297"/>
      <c r="AN18" s="297"/>
      <c r="AO18" s="298"/>
      <c r="AP18" s="296"/>
      <c r="AQ18" s="297"/>
      <c r="AR18" s="297"/>
      <c r="AS18" s="298"/>
      <c r="AT18" s="296"/>
      <c r="AU18" s="297"/>
      <c r="AV18" s="297"/>
      <c r="AW18" s="298"/>
      <c r="AX18" s="296"/>
      <c r="AY18" s="297"/>
      <c r="AZ18" s="297"/>
      <c r="BA18" s="298"/>
      <c r="BB18" s="296"/>
      <c r="BC18" s="297"/>
      <c r="BD18" s="297"/>
      <c r="BE18" s="298"/>
      <c r="BF18" s="296"/>
      <c r="BG18" s="297"/>
      <c r="BH18" s="297"/>
      <c r="BI18" s="298"/>
      <c r="BJ18" s="296"/>
      <c r="BK18" s="297"/>
      <c r="BL18" s="297"/>
      <c r="BM18" s="298"/>
      <c r="BN18" s="296"/>
      <c r="BO18" s="297"/>
      <c r="BP18" s="297"/>
      <c r="BQ18" s="298"/>
      <c r="BR18" s="296"/>
      <c r="BS18" s="297"/>
      <c r="BT18" s="297"/>
      <c r="BU18" s="298"/>
      <c r="BV18" s="296"/>
      <c r="BW18" s="297"/>
      <c r="BX18" s="297"/>
      <c r="BY18" s="298"/>
      <c r="BZ18" s="296"/>
      <c r="CA18" s="297"/>
      <c r="CB18" s="297"/>
      <c r="CC18" s="298"/>
    </row>
    <row r="19" spans="1:81" x14ac:dyDescent="0.5">
      <c r="A19" s="210" t="s">
        <v>54</v>
      </c>
      <c r="B19" s="296"/>
      <c r="C19" s="297"/>
      <c r="D19" s="297"/>
      <c r="E19" s="298"/>
      <c r="F19" s="296"/>
      <c r="G19" s="297"/>
      <c r="H19" s="297"/>
      <c r="I19" s="298"/>
      <c r="J19" s="296"/>
      <c r="K19" s="297"/>
      <c r="L19" s="297"/>
      <c r="M19" s="298"/>
      <c r="N19" s="296"/>
      <c r="O19" s="297"/>
      <c r="P19" s="297"/>
      <c r="Q19" s="298"/>
      <c r="R19" s="296"/>
      <c r="S19" s="297"/>
      <c r="T19" s="297"/>
      <c r="U19" s="298"/>
      <c r="V19" s="296"/>
      <c r="W19" s="297"/>
      <c r="X19" s="297"/>
      <c r="Y19" s="298"/>
      <c r="Z19" s="296"/>
      <c r="AA19" s="297"/>
      <c r="AB19" s="297"/>
      <c r="AC19" s="298"/>
      <c r="AD19" s="296"/>
      <c r="AE19" s="297"/>
      <c r="AF19" s="297"/>
      <c r="AG19" s="298"/>
      <c r="AH19" s="296"/>
      <c r="AI19" s="297"/>
      <c r="AJ19" s="297"/>
      <c r="AK19" s="298"/>
      <c r="AL19" s="296"/>
      <c r="AM19" s="297"/>
      <c r="AN19" s="297"/>
      <c r="AO19" s="298"/>
      <c r="AP19" s="296"/>
      <c r="AQ19" s="297"/>
      <c r="AR19" s="297"/>
      <c r="AS19" s="298"/>
      <c r="AT19" s="296"/>
      <c r="AU19" s="297"/>
      <c r="AV19" s="297"/>
      <c r="AW19" s="298"/>
      <c r="AX19" s="296"/>
      <c r="AY19" s="297"/>
      <c r="AZ19" s="297"/>
      <c r="BA19" s="298"/>
      <c r="BB19" s="296"/>
      <c r="BC19" s="297"/>
      <c r="BD19" s="297"/>
      <c r="BE19" s="298"/>
      <c r="BF19" s="296"/>
      <c r="BG19" s="297"/>
      <c r="BH19" s="297"/>
      <c r="BI19" s="298"/>
      <c r="BJ19" s="296"/>
      <c r="BK19" s="297"/>
      <c r="BL19" s="297"/>
      <c r="BM19" s="298"/>
      <c r="BN19" s="296"/>
      <c r="BO19" s="297"/>
      <c r="BP19" s="297"/>
      <c r="BQ19" s="298"/>
      <c r="BR19" s="296"/>
      <c r="BS19" s="297"/>
      <c r="BT19" s="297"/>
      <c r="BU19" s="298"/>
      <c r="BV19" s="296"/>
      <c r="BW19" s="297"/>
      <c r="BX19" s="297"/>
      <c r="BY19" s="298"/>
      <c r="BZ19" s="296"/>
      <c r="CA19" s="297"/>
      <c r="CB19" s="297"/>
      <c r="CC19" s="298"/>
    </row>
    <row r="20" spans="1:81" x14ac:dyDescent="0.5">
      <c r="A20" s="210" t="s">
        <v>80</v>
      </c>
      <c r="B20" s="296"/>
      <c r="C20" s="297"/>
      <c r="D20" s="297"/>
      <c r="E20" s="298"/>
      <c r="F20" s="296"/>
      <c r="G20" s="297"/>
      <c r="H20" s="297"/>
      <c r="I20" s="298"/>
      <c r="J20" s="296"/>
      <c r="K20" s="297"/>
      <c r="L20" s="297"/>
      <c r="M20" s="298"/>
      <c r="N20" s="296"/>
      <c r="O20" s="297"/>
      <c r="P20" s="297"/>
      <c r="Q20" s="298"/>
      <c r="R20" s="296"/>
      <c r="S20" s="297"/>
      <c r="T20" s="297"/>
      <c r="U20" s="298"/>
      <c r="V20" s="296"/>
      <c r="W20" s="297"/>
      <c r="X20" s="297"/>
      <c r="Y20" s="298"/>
      <c r="Z20" s="296"/>
      <c r="AA20" s="297"/>
      <c r="AB20" s="297"/>
      <c r="AC20" s="298"/>
      <c r="AD20" s="296"/>
      <c r="AE20" s="297"/>
      <c r="AF20" s="297"/>
      <c r="AG20" s="298"/>
      <c r="AH20" s="296"/>
      <c r="AI20" s="297"/>
      <c r="AJ20" s="299"/>
      <c r="AK20" s="298"/>
      <c r="AL20" s="296"/>
      <c r="AM20" s="297"/>
      <c r="AN20" s="297"/>
      <c r="AO20" s="298"/>
      <c r="AP20" s="296"/>
      <c r="AQ20" s="297"/>
      <c r="AR20" s="297"/>
      <c r="AS20" s="298"/>
      <c r="AT20" s="296"/>
      <c r="AU20" s="297"/>
      <c r="AV20" s="297"/>
      <c r="AW20" s="298"/>
      <c r="AX20" s="296"/>
      <c r="AY20" s="297"/>
      <c r="AZ20" s="297"/>
      <c r="BA20" s="298"/>
      <c r="BB20" s="296"/>
      <c r="BC20" s="297"/>
      <c r="BD20" s="297"/>
      <c r="BE20" s="298"/>
      <c r="BF20" s="296"/>
      <c r="BG20" s="297"/>
      <c r="BH20" s="297"/>
      <c r="BI20" s="298"/>
      <c r="BJ20" s="296"/>
      <c r="BK20" s="297"/>
      <c r="BL20" s="297"/>
      <c r="BM20" s="298"/>
      <c r="BN20" s="296"/>
      <c r="BO20" s="297"/>
      <c r="BP20" s="297"/>
      <c r="BQ20" s="298"/>
      <c r="BR20" s="296"/>
      <c r="BS20" s="297"/>
      <c r="BT20" s="297"/>
      <c r="BU20" s="298"/>
      <c r="BV20" s="296"/>
      <c r="BW20" s="297"/>
      <c r="BX20" s="297"/>
      <c r="BY20" s="298"/>
      <c r="BZ20" s="296"/>
      <c r="CA20" s="297"/>
      <c r="CB20" s="297"/>
      <c r="CC20" s="298"/>
    </row>
    <row r="21" spans="1:81" x14ac:dyDescent="0.5">
      <c r="A21" s="210" t="s">
        <v>55</v>
      </c>
      <c r="B21" s="296"/>
      <c r="C21" s="297"/>
      <c r="D21" s="297"/>
      <c r="E21" s="298"/>
      <c r="F21" s="296"/>
      <c r="G21" s="297"/>
      <c r="H21" s="297"/>
      <c r="I21" s="298"/>
      <c r="J21" s="296"/>
      <c r="K21" s="297"/>
      <c r="L21" s="297"/>
      <c r="M21" s="298"/>
      <c r="N21" s="296"/>
      <c r="O21" s="297"/>
      <c r="P21" s="297"/>
      <c r="Q21" s="298"/>
      <c r="R21" s="296"/>
      <c r="S21" s="297"/>
      <c r="T21" s="297"/>
      <c r="U21" s="298"/>
      <c r="V21" s="296"/>
      <c r="W21" s="297"/>
      <c r="X21" s="297"/>
      <c r="Y21" s="298"/>
      <c r="Z21" s="296"/>
      <c r="AA21" s="297"/>
      <c r="AB21" s="297"/>
      <c r="AC21" s="298"/>
      <c r="AD21" s="296"/>
      <c r="AE21" s="297"/>
      <c r="AF21" s="297"/>
      <c r="AG21" s="298"/>
      <c r="AH21" s="296"/>
      <c r="AI21" s="297"/>
      <c r="AJ21" s="300"/>
      <c r="AK21" s="298"/>
      <c r="AL21" s="296"/>
      <c r="AM21" s="297"/>
      <c r="AN21" s="297"/>
      <c r="AO21" s="298"/>
      <c r="AP21" s="296"/>
      <c r="AQ21" s="297"/>
      <c r="AR21" s="297"/>
      <c r="AS21" s="298"/>
      <c r="AT21" s="296"/>
      <c r="AU21" s="297"/>
      <c r="AV21" s="297"/>
      <c r="AW21" s="298"/>
      <c r="AX21" s="296"/>
      <c r="AY21" s="297"/>
      <c r="AZ21" s="297"/>
      <c r="BA21" s="298"/>
      <c r="BB21" s="296"/>
      <c r="BC21" s="297"/>
      <c r="BD21" s="297"/>
      <c r="BE21" s="298"/>
      <c r="BF21" s="296"/>
      <c r="BG21" s="297"/>
      <c r="BH21" s="297"/>
      <c r="BI21" s="298"/>
      <c r="BJ21" s="296"/>
      <c r="BK21" s="297"/>
      <c r="BL21" s="297"/>
      <c r="BM21" s="298"/>
      <c r="BN21" s="296"/>
      <c r="BO21" s="297"/>
      <c r="BP21" s="297"/>
      <c r="BQ21" s="298"/>
      <c r="BR21" s="296"/>
      <c r="BS21" s="297"/>
      <c r="BT21" s="297"/>
      <c r="BU21" s="298"/>
      <c r="BV21" s="296"/>
      <c r="BW21" s="297"/>
      <c r="BX21" s="297"/>
      <c r="BY21" s="298"/>
      <c r="BZ21" s="296"/>
      <c r="CA21" s="297"/>
      <c r="CB21" s="297"/>
      <c r="CC21" s="298"/>
    </row>
    <row r="22" spans="1:81" x14ac:dyDescent="0.5">
      <c r="A22" s="210" t="s">
        <v>56</v>
      </c>
      <c r="B22" s="296"/>
      <c r="C22" s="297"/>
      <c r="D22" s="297"/>
      <c r="E22" s="298"/>
      <c r="F22" s="296"/>
      <c r="G22" s="297"/>
      <c r="H22" s="297"/>
      <c r="I22" s="298"/>
      <c r="J22" s="296"/>
      <c r="K22" s="297"/>
      <c r="L22" s="297"/>
      <c r="M22" s="298"/>
      <c r="N22" s="296"/>
      <c r="O22" s="297"/>
      <c r="P22" s="297"/>
      <c r="Q22" s="298"/>
      <c r="R22" s="296"/>
      <c r="S22" s="297"/>
      <c r="T22" s="297"/>
      <c r="U22" s="298"/>
      <c r="V22" s="296"/>
      <c r="W22" s="297"/>
      <c r="X22" s="297"/>
      <c r="Y22" s="298"/>
      <c r="Z22" s="296"/>
      <c r="AA22" s="297"/>
      <c r="AB22" s="297"/>
      <c r="AC22" s="298"/>
      <c r="AD22" s="296"/>
      <c r="AE22" s="297"/>
      <c r="AF22" s="297"/>
      <c r="AG22" s="298"/>
      <c r="AH22" s="296"/>
      <c r="AI22" s="297"/>
      <c r="AJ22" s="297"/>
      <c r="AK22" s="298"/>
      <c r="AL22" s="296"/>
      <c r="AM22" s="297"/>
      <c r="AN22" s="297"/>
      <c r="AO22" s="298"/>
      <c r="AP22" s="296"/>
      <c r="AQ22" s="297"/>
      <c r="AR22" s="297"/>
      <c r="AS22" s="298"/>
      <c r="AT22" s="296"/>
      <c r="AU22" s="297"/>
      <c r="AV22" s="297"/>
      <c r="AW22" s="298"/>
      <c r="AX22" s="296"/>
      <c r="AY22" s="297"/>
      <c r="AZ22" s="297"/>
      <c r="BA22" s="298"/>
      <c r="BB22" s="296"/>
      <c r="BC22" s="297"/>
      <c r="BD22" s="297"/>
      <c r="BE22" s="298"/>
      <c r="BF22" s="296"/>
      <c r="BG22" s="297"/>
      <c r="BH22" s="297"/>
      <c r="BI22" s="298"/>
      <c r="BJ22" s="296"/>
      <c r="BK22" s="297"/>
      <c r="BL22" s="297"/>
      <c r="BM22" s="298"/>
      <c r="BN22" s="296"/>
      <c r="BO22" s="297"/>
      <c r="BP22" s="297"/>
      <c r="BQ22" s="298"/>
      <c r="BR22" s="296"/>
      <c r="BS22" s="297"/>
      <c r="BT22" s="297"/>
      <c r="BU22" s="298"/>
      <c r="BV22" s="296"/>
      <c r="BW22" s="297"/>
      <c r="BX22" s="297"/>
      <c r="BY22" s="298"/>
      <c r="BZ22" s="296"/>
      <c r="CA22" s="297"/>
      <c r="CB22" s="297"/>
      <c r="CC22" s="298"/>
    </row>
    <row r="23" spans="1:81" x14ac:dyDescent="0.5">
      <c r="A23" s="210" t="s">
        <v>57</v>
      </c>
      <c r="B23" s="296"/>
      <c r="C23" s="297"/>
      <c r="D23" s="297"/>
      <c r="E23" s="298"/>
      <c r="F23" s="296"/>
      <c r="G23" s="297"/>
      <c r="H23" s="297"/>
      <c r="I23" s="298"/>
      <c r="J23" s="296"/>
      <c r="K23" s="297"/>
      <c r="L23" s="297"/>
      <c r="M23" s="298"/>
      <c r="N23" s="296"/>
      <c r="O23" s="297"/>
      <c r="P23" s="297"/>
      <c r="Q23" s="298"/>
      <c r="R23" s="296"/>
      <c r="S23" s="297"/>
      <c r="T23" s="297"/>
      <c r="U23" s="298"/>
      <c r="V23" s="296"/>
      <c r="W23" s="297"/>
      <c r="X23" s="297"/>
      <c r="Y23" s="298"/>
      <c r="Z23" s="296"/>
      <c r="AA23" s="297"/>
      <c r="AB23" s="297"/>
      <c r="AC23" s="298"/>
      <c r="AD23" s="296"/>
      <c r="AE23" s="297"/>
      <c r="AF23" s="297"/>
      <c r="AG23" s="298"/>
      <c r="AH23" s="296"/>
      <c r="AI23" s="297"/>
      <c r="AJ23" s="297"/>
      <c r="AK23" s="298"/>
      <c r="AL23" s="296"/>
      <c r="AM23" s="297"/>
      <c r="AN23" s="297"/>
      <c r="AO23" s="298"/>
      <c r="AP23" s="296"/>
      <c r="AQ23" s="297"/>
      <c r="AR23" s="297"/>
      <c r="AS23" s="298"/>
      <c r="AT23" s="296"/>
      <c r="AU23" s="297"/>
      <c r="AV23" s="297"/>
      <c r="AW23" s="298"/>
      <c r="AX23" s="296"/>
      <c r="AY23" s="297"/>
      <c r="AZ23" s="297"/>
      <c r="BA23" s="298"/>
      <c r="BB23" s="296"/>
      <c r="BC23" s="297"/>
      <c r="BD23" s="297"/>
      <c r="BE23" s="298"/>
      <c r="BF23" s="296"/>
      <c r="BG23" s="297"/>
      <c r="BH23" s="297"/>
      <c r="BI23" s="298"/>
      <c r="BJ23" s="296"/>
      <c r="BK23" s="297"/>
      <c r="BL23" s="297"/>
      <c r="BM23" s="298"/>
      <c r="BN23" s="296"/>
      <c r="BO23" s="297"/>
      <c r="BP23" s="297"/>
      <c r="BQ23" s="298"/>
      <c r="BR23" s="296"/>
      <c r="BS23" s="297"/>
      <c r="BT23" s="297"/>
      <c r="BU23" s="298"/>
      <c r="BV23" s="296"/>
      <c r="BW23" s="297"/>
      <c r="BX23" s="297"/>
      <c r="BY23" s="298"/>
      <c r="BZ23" s="296"/>
      <c r="CA23" s="297"/>
      <c r="CB23" s="297"/>
      <c r="CC23" s="298"/>
    </row>
    <row r="24" spans="1:81" x14ac:dyDescent="0.5">
      <c r="A24" s="210" t="s">
        <v>58</v>
      </c>
      <c r="B24" s="296"/>
      <c r="C24" s="297"/>
      <c r="D24" s="297"/>
      <c r="E24" s="298"/>
      <c r="F24" s="296"/>
      <c r="G24" s="297"/>
      <c r="H24" s="297"/>
      <c r="I24" s="298"/>
      <c r="J24" s="296"/>
      <c r="K24" s="297"/>
      <c r="L24" s="297"/>
      <c r="M24" s="298"/>
      <c r="N24" s="296"/>
      <c r="O24" s="297"/>
      <c r="P24" s="297"/>
      <c r="Q24" s="298"/>
      <c r="R24" s="296"/>
      <c r="S24" s="297"/>
      <c r="T24" s="297"/>
      <c r="U24" s="298"/>
      <c r="V24" s="296"/>
      <c r="W24" s="297"/>
      <c r="X24" s="297"/>
      <c r="Y24" s="298"/>
      <c r="Z24" s="296"/>
      <c r="AA24" s="297"/>
      <c r="AB24" s="297"/>
      <c r="AC24" s="298"/>
      <c r="AD24" s="296"/>
      <c r="AE24" s="297"/>
      <c r="AF24" s="297"/>
      <c r="AG24" s="298"/>
      <c r="AH24" s="296"/>
      <c r="AI24" s="297"/>
      <c r="AJ24" s="297"/>
      <c r="AK24" s="298"/>
      <c r="AL24" s="296"/>
      <c r="AM24" s="297"/>
      <c r="AN24" s="297"/>
      <c r="AO24" s="298"/>
      <c r="AP24" s="296"/>
      <c r="AQ24" s="297"/>
      <c r="AR24" s="297"/>
      <c r="AS24" s="298"/>
      <c r="AT24" s="296"/>
      <c r="AU24" s="297"/>
      <c r="AV24" s="297"/>
      <c r="AW24" s="298"/>
      <c r="AX24" s="296"/>
      <c r="AY24" s="297"/>
      <c r="AZ24" s="297"/>
      <c r="BA24" s="298"/>
      <c r="BB24" s="296"/>
      <c r="BC24" s="297"/>
      <c r="BD24" s="297"/>
      <c r="BE24" s="298"/>
      <c r="BF24" s="296"/>
      <c r="BG24" s="297"/>
      <c r="BH24" s="297"/>
      <c r="BI24" s="298"/>
      <c r="BJ24" s="296"/>
      <c r="BK24" s="297"/>
      <c r="BL24" s="297"/>
      <c r="BM24" s="298"/>
      <c r="BN24" s="296"/>
      <c r="BO24" s="297"/>
      <c r="BP24" s="297"/>
      <c r="BQ24" s="298"/>
      <c r="BR24" s="296"/>
      <c r="BS24" s="297"/>
      <c r="BT24" s="297"/>
      <c r="BU24" s="298"/>
      <c r="BV24" s="296"/>
      <c r="BW24" s="297"/>
      <c r="BX24" s="297"/>
      <c r="BY24" s="298"/>
      <c r="BZ24" s="296"/>
      <c r="CA24" s="297"/>
      <c r="CB24" s="297"/>
      <c r="CC24" s="298"/>
    </row>
    <row r="25" spans="1:81" x14ac:dyDescent="0.5">
      <c r="A25" s="210" t="s">
        <v>59</v>
      </c>
      <c r="B25" s="296"/>
      <c r="C25" s="297"/>
      <c r="D25" s="297"/>
      <c r="E25" s="298"/>
      <c r="F25" s="296"/>
      <c r="G25" s="297"/>
      <c r="H25" s="297"/>
      <c r="I25" s="298"/>
      <c r="J25" s="296"/>
      <c r="K25" s="297"/>
      <c r="L25" s="297"/>
      <c r="M25" s="298"/>
      <c r="N25" s="296"/>
      <c r="O25" s="297"/>
      <c r="P25" s="297"/>
      <c r="Q25" s="298"/>
      <c r="R25" s="296"/>
      <c r="S25" s="297"/>
      <c r="T25" s="297"/>
      <c r="U25" s="298"/>
      <c r="V25" s="296"/>
      <c r="W25" s="297"/>
      <c r="X25" s="297"/>
      <c r="Y25" s="298"/>
      <c r="Z25" s="296"/>
      <c r="AA25" s="297"/>
      <c r="AB25" s="297"/>
      <c r="AC25" s="298"/>
      <c r="AD25" s="296"/>
      <c r="AE25" s="297"/>
      <c r="AF25" s="297"/>
      <c r="AG25" s="298"/>
      <c r="AH25" s="296"/>
      <c r="AI25" s="297"/>
      <c r="AJ25" s="297"/>
      <c r="AK25" s="298"/>
      <c r="AL25" s="296"/>
      <c r="AM25" s="297"/>
      <c r="AN25" s="297"/>
      <c r="AO25" s="298"/>
      <c r="AP25" s="296"/>
      <c r="AQ25" s="297"/>
      <c r="AR25" s="297"/>
      <c r="AS25" s="298"/>
      <c r="AT25" s="296"/>
      <c r="AU25" s="297"/>
      <c r="AV25" s="297"/>
      <c r="AW25" s="298"/>
      <c r="AX25" s="296"/>
      <c r="AY25" s="297"/>
      <c r="AZ25" s="297"/>
      <c r="BA25" s="298"/>
      <c r="BB25" s="296"/>
      <c r="BC25" s="297"/>
      <c r="BD25" s="297"/>
      <c r="BE25" s="298"/>
      <c r="BF25" s="296"/>
      <c r="BG25" s="297"/>
      <c r="BH25" s="297"/>
      <c r="BI25" s="298"/>
      <c r="BJ25" s="296"/>
      <c r="BK25" s="297"/>
      <c r="BL25" s="297"/>
      <c r="BM25" s="298"/>
      <c r="BN25" s="296"/>
      <c r="BO25" s="297"/>
      <c r="BP25" s="297"/>
      <c r="BQ25" s="298"/>
      <c r="BR25" s="296"/>
      <c r="BS25" s="297"/>
      <c r="BT25" s="297"/>
      <c r="BU25" s="298"/>
      <c r="BV25" s="296"/>
      <c r="BW25" s="297"/>
      <c r="BX25" s="297"/>
      <c r="BY25" s="298"/>
      <c r="BZ25" s="296"/>
      <c r="CA25" s="297"/>
      <c r="CB25" s="297"/>
      <c r="CC25" s="298"/>
    </row>
    <row r="26" spans="1:81" x14ac:dyDescent="0.5">
      <c r="A26" s="210" t="s">
        <v>60</v>
      </c>
      <c r="B26" s="296"/>
      <c r="C26" s="297"/>
      <c r="D26" s="297"/>
      <c r="E26" s="298"/>
      <c r="F26" s="296"/>
      <c r="G26" s="297"/>
      <c r="H26" s="297"/>
      <c r="I26" s="298"/>
      <c r="J26" s="296"/>
      <c r="K26" s="297"/>
      <c r="L26" s="297"/>
      <c r="M26" s="298"/>
      <c r="N26" s="296"/>
      <c r="O26" s="297"/>
      <c r="P26" s="297"/>
      <c r="Q26" s="298"/>
      <c r="R26" s="296"/>
      <c r="S26" s="297"/>
      <c r="T26" s="297"/>
      <c r="U26" s="298"/>
      <c r="V26" s="296"/>
      <c r="W26" s="297"/>
      <c r="X26" s="297"/>
      <c r="Y26" s="298"/>
      <c r="Z26" s="296"/>
      <c r="AA26" s="297"/>
      <c r="AB26" s="297"/>
      <c r="AC26" s="298"/>
      <c r="AD26" s="296"/>
      <c r="AE26" s="297"/>
      <c r="AF26" s="297"/>
      <c r="AG26" s="298"/>
      <c r="AH26" s="296"/>
      <c r="AI26" s="297"/>
      <c r="AJ26" s="297"/>
      <c r="AK26" s="298"/>
      <c r="AL26" s="296"/>
      <c r="AM26" s="297"/>
      <c r="AN26" s="297"/>
      <c r="AO26" s="298"/>
      <c r="AP26" s="296"/>
      <c r="AQ26" s="297"/>
      <c r="AR26" s="297"/>
      <c r="AS26" s="298"/>
      <c r="AT26" s="296"/>
      <c r="AU26" s="297"/>
      <c r="AV26" s="297"/>
      <c r="AW26" s="298"/>
      <c r="AX26" s="296"/>
      <c r="AY26" s="297"/>
      <c r="AZ26" s="297"/>
      <c r="BA26" s="298"/>
      <c r="BB26" s="296"/>
      <c r="BC26" s="297"/>
      <c r="BD26" s="297"/>
      <c r="BE26" s="298"/>
      <c r="BF26" s="296"/>
      <c r="BG26" s="297"/>
      <c r="BH26" s="297"/>
      <c r="BI26" s="298"/>
      <c r="BJ26" s="296"/>
      <c r="BK26" s="297"/>
      <c r="BL26" s="297"/>
      <c r="BM26" s="298"/>
      <c r="BN26" s="296"/>
      <c r="BO26" s="297"/>
      <c r="BP26" s="297"/>
      <c r="BQ26" s="298"/>
      <c r="BR26" s="296"/>
      <c r="BS26" s="297"/>
      <c r="BT26" s="297"/>
      <c r="BU26" s="298"/>
      <c r="BV26" s="296"/>
      <c r="BW26" s="297"/>
      <c r="BX26" s="297"/>
      <c r="BY26" s="298"/>
      <c r="BZ26" s="296"/>
      <c r="CA26" s="297"/>
      <c r="CB26" s="297"/>
      <c r="CC26" s="298"/>
    </row>
    <row r="27" spans="1:81" ht="15" customHeight="1" x14ac:dyDescent="0.5">
      <c r="A27" s="210" t="s">
        <v>81</v>
      </c>
      <c r="B27" s="296"/>
      <c r="C27" s="297"/>
      <c r="D27" s="297"/>
      <c r="E27" s="298"/>
      <c r="F27" s="296"/>
      <c r="G27" s="297"/>
      <c r="H27" s="297"/>
      <c r="I27" s="298"/>
      <c r="J27" s="296"/>
      <c r="K27" s="297"/>
      <c r="L27" s="297"/>
      <c r="M27" s="298"/>
      <c r="N27" s="296"/>
      <c r="O27" s="297"/>
      <c r="P27" s="297"/>
      <c r="Q27" s="298"/>
      <c r="R27" s="296"/>
      <c r="S27" s="297"/>
      <c r="T27" s="297"/>
      <c r="U27" s="298"/>
      <c r="V27" s="296"/>
      <c r="W27" s="297"/>
      <c r="X27" s="297"/>
      <c r="Y27" s="298"/>
      <c r="Z27" s="296"/>
      <c r="AA27" s="297"/>
      <c r="AB27" s="297"/>
      <c r="AC27" s="298"/>
      <c r="AD27" s="296"/>
      <c r="AE27" s="297"/>
      <c r="AF27" s="297"/>
      <c r="AG27" s="298"/>
      <c r="AH27" s="296"/>
      <c r="AI27" s="297"/>
      <c r="AJ27" s="297"/>
      <c r="AK27" s="298"/>
      <c r="AL27" s="296"/>
      <c r="AM27" s="297"/>
      <c r="AN27" s="297"/>
      <c r="AO27" s="298"/>
      <c r="AP27" s="296"/>
      <c r="AQ27" s="297"/>
      <c r="AR27" s="297"/>
      <c r="AS27" s="298"/>
      <c r="AT27" s="296"/>
      <c r="AU27" s="297"/>
      <c r="AV27" s="297"/>
      <c r="AW27" s="298"/>
      <c r="AX27" s="296"/>
      <c r="AY27" s="297"/>
      <c r="AZ27" s="297"/>
      <c r="BA27" s="298"/>
      <c r="BB27" s="296"/>
      <c r="BC27" s="297"/>
      <c r="BD27" s="297"/>
      <c r="BE27" s="298"/>
      <c r="BF27" s="296"/>
      <c r="BG27" s="297"/>
      <c r="BH27" s="297"/>
      <c r="BI27" s="298"/>
      <c r="BJ27" s="296"/>
      <c r="BK27" s="297"/>
      <c r="BL27" s="297"/>
      <c r="BM27" s="298"/>
      <c r="BN27" s="296"/>
      <c r="BO27" s="297"/>
      <c r="BP27" s="297"/>
      <c r="BQ27" s="298"/>
      <c r="BR27" s="296"/>
      <c r="BS27" s="297"/>
      <c r="BT27" s="297"/>
      <c r="BU27" s="298"/>
      <c r="BV27" s="296"/>
      <c r="BW27" s="297"/>
      <c r="BX27" s="297"/>
      <c r="BY27" s="298"/>
      <c r="BZ27" s="296"/>
      <c r="CA27" s="297"/>
      <c r="CB27" s="297"/>
      <c r="CC27" s="298"/>
    </row>
    <row r="28" spans="1:81" ht="15" customHeight="1" x14ac:dyDescent="0.5">
      <c r="A28" s="210" t="s">
        <v>89</v>
      </c>
      <c r="B28" s="296"/>
      <c r="C28" s="297"/>
      <c r="D28" s="297"/>
      <c r="E28" s="298"/>
      <c r="F28" s="296"/>
      <c r="G28" s="297"/>
      <c r="H28" s="297"/>
      <c r="I28" s="298"/>
      <c r="J28" s="296"/>
      <c r="K28" s="297"/>
      <c r="L28" s="297"/>
      <c r="M28" s="298"/>
      <c r="N28" s="296"/>
      <c r="O28" s="297"/>
      <c r="P28" s="297"/>
      <c r="Q28" s="298"/>
      <c r="R28" s="296"/>
      <c r="S28" s="297"/>
      <c r="T28" s="297"/>
      <c r="U28" s="298"/>
      <c r="V28" s="296"/>
      <c r="W28" s="297"/>
      <c r="X28" s="297"/>
      <c r="Y28" s="298"/>
      <c r="Z28" s="296"/>
      <c r="AA28" s="297"/>
      <c r="AB28" s="297"/>
      <c r="AC28" s="298"/>
      <c r="AD28" s="296"/>
      <c r="AE28" s="297"/>
      <c r="AF28" s="297"/>
      <c r="AG28" s="298"/>
      <c r="AH28" s="296"/>
      <c r="AI28" s="297"/>
      <c r="AJ28" s="297"/>
      <c r="AK28" s="298"/>
      <c r="AL28" s="296"/>
      <c r="AM28" s="297"/>
      <c r="AN28" s="297"/>
      <c r="AO28" s="298"/>
      <c r="AP28" s="296"/>
      <c r="AQ28" s="297"/>
      <c r="AR28" s="297"/>
      <c r="AS28" s="298"/>
      <c r="AT28" s="296"/>
      <c r="AU28" s="297"/>
      <c r="AV28" s="297"/>
      <c r="AW28" s="298"/>
      <c r="AX28" s="296"/>
      <c r="AY28" s="297"/>
      <c r="AZ28" s="297"/>
      <c r="BA28" s="298"/>
      <c r="BB28" s="296"/>
      <c r="BC28" s="297"/>
      <c r="BD28" s="297"/>
      <c r="BE28" s="298"/>
      <c r="BF28" s="296"/>
      <c r="BG28" s="297"/>
      <c r="BH28" s="297"/>
      <c r="BI28" s="298"/>
      <c r="BJ28" s="296"/>
      <c r="BK28" s="297"/>
      <c r="BL28" s="297"/>
      <c r="BM28" s="298"/>
      <c r="BN28" s="296"/>
      <c r="BO28" s="297"/>
      <c r="BP28" s="297"/>
      <c r="BQ28" s="298"/>
      <c r="BR28" s="296"/>
      <c r="BS28" s="297"/>
      <c r="BT28" s="297"/>
      <c r="BU28" s="298"/>
      <c r="BV28" s="296"/>
      <c r="BW28" s="297"/>
      <c r="BX28" s="297"/>
      <c r="BY28" s="298"/>
      <c r="BZ28" s="296"/>
      <c r="CA28" s="297"/>
      <c r="CB28" s="297"/>
      <c r="CC28" s="298"/>
    </row>
    <row r="29" spans="1:81" x14ac:dyDescent="0.5">
      <c r="A29" s="210" t="s">
        <v>61</v>
      </c>
      <c r="B29" s="296"/>
      <c r="C29" s="297"/>
      <c r="D29" s="297"/>
      <c r="E29" s="298"/>
      <c r="F29" s="296"/>
      <c r="G29" s="297"/>
      <c r="H29" s="297"/>
      <c r="I29" s="298"/>
      <c r="J29" s="296"/>
      <c r="K29" s="297"/>
      <c r="L29" s="297"/>
      <c r="M29" s="298"/>
      <c r="N29" s="296"/>
      <c r="O29" s="297"/>
      <c r="P29" s="297"/>
      <c r="Q29" s="298"/>
      <c r="R29" s="296"/>
      <c r="S29" s="297"/>
      <c r="T29" s="297"/>
      <c r="U29" s="298"/>
      <c r="V29" s="296"/>
      <c r="W29" s="297"/>
      <c r="X29" s="297"/>
      <c r="Y29" s="298"/>
      <c r="Z29" s="296"/>
      <c r="AA29" s="297"/>
      <c r="AB29" s="297"/>
      <c r="AC29" s="298"/>
      <c r="AD29" s="296"/>
      <c r="AE29" s="297"/>
      <c r="AF29" s="297"/>
      <c r="AG29" s="298"/>
      <c r="AH29" s="296"/>
      <c r="AI29" s="297"/>
      <c r="AJ29" s="297"/>
      <c r="AK29" s="298"/>
      <c r="AL29" s="296"/>
      <c r="AM29" s="297"/>
      <c r="AN29" s="297"/>
      <c r="AO29" s="298"/>
      <c r="AP29" s="296"/>
      <c r="AQ29" s="297"/>
      <c r="AR29" s="297"/>
      <c r="AS29" s="298"/>
      <c r="AT29" s="296"/>
      <c r="AU29" s="297"/>
      <c r="AV29" s="297"/>
      <c r="AW29" s="298"/>
      <c r="AX29" s="296"/>
      <c r="AY29" s="297"/>
      <c r="AZ29" s="297"/>
      <c r="BA29" s="298"/>
      <c r="BB29" s="296"/>
      <c r="BC29" s="297"/>
      <c r="BD29" s="297"/>
      <c r="BE29" s="298"/>
      <c r="BF29" s="296"/>
      <c r="BG29" s="297"/>
      <c r="BH29" s="297"/>
      <c r="BI29" s="298"/>
      <c r="BJ29" s="296"/>
      <c r="BK29" s="297"/>
      <c r="BL29" s="297"/>
      <c r="BM29" s="298"/>
      <c r="BN29" s="296"/>
      <c r="BO29" s="297"/>
      <c r="BP29" s="297"/>
      <c r="BQ29" s="298"/>
      <c r="BR29" s="296"/>
      <c r="BS29" s="297"/>
      <c r="BT29" s="297"/>
      <c r="BU29" s="298"/>
      <c r="BV29" s="296"/>
      <c r="BW29" s="297"/>
      <c r="BX29" s="297"/>
      <c r="BY29" s="298"/>
      <c r="BZ29" s="296"/>
      <c r="CA29" s="297"/>
      <c r="CB29" s="297"/>
      <c r="CC29" s="298"/>
    </row>
    <row r="30" spans="1:81" ht="15.75" customHeight="1" thickBot="1" x14ac:dyDescent="0.55000000000000004">
      <c r="A30" s="301" t="s">
        <v>82</v>
      </c>
      <c r="B30" s="322">
        <f t="shared" ref="B30:CC30" si="0">SUM(B18:B29)</f>
        <v>0</v>
      </c>
      <c r="C30" s="323">
        <f t="shared" si="0"/>
        <v>0</v>
      </c>
      <c r="D30" s="323">
        <f t="shared" si="0"/>
        <v>0</v>
      </c>
      <c r="E30" s="324">
        <f t="shared" si="0"/>
        <v>0</v>
      </c>
      <c r="F30" s="322">
        <f t="shared" si="0"/>
        <v>0</v>
      </c>
      <c r="G30" s="323">
        <f t="shared" si="0"/>
        <v>0</v>
      </c>
      <c r="H30" s="323">
        <f t="shared" si="0"/>
        <v>0</v>
      </c>
      <c r="I30" s="324">
        <f t="shared" si="0"/>
        <v>0</v>
      </c>
      <c r="J30" s="322">
        <f t="shared" si="0"/>
        <v>0</v>
      </c>
      <c r="K30" s="323">
        <f t="shared" si="0"/>
        <v>0</v>
      </c>
      <c r="L30" s="323">
        <f t="shared" si="0"/>
        <v>0</v>
      </c>
      <c r="M30" s="324">
        <f t="shared" si="0"/>
        <v>0</v>
      </c>
      <c r="N30" s="322">
        <f t="shared" si="0"/>
        <v>0</v>
      </c>
      <c r="O30" s="323">
        <f t="shared" si="0"/>
        <v>0</v>
      </c>
      <c r="P30" s="323">
        <f t="shared" si="0"/>
        <v>0</v>
      </c>
      <c r="Q30" s="324">
        <f t="shared" si="0"/>
        <v>0</v>
      </c>
      <c r="R30" s="322">
        <f t="shared" si="0"/>
        <v>0</v>
      </c>
      <c r="S30" s="323">
        <f t="shared" si="0"/>
        <v>0</v>
      </c>
      <c r="T30" s="323">
        <f t="shared" si="0"/>
        <v>0</v>
      </c>
      <c r="U30" s="324">
        <f t="shared" si="0"/>
        <v>0</v>
      </c>
      <c r="V30" s="322">
        <f t="shared" si="0"/>
        <v>0</v>
      </c>
      <c r="W30" s="323">
        <f t="shared" si="0"/>
        <v>0</v>
      </c>
      <c r="X30" s="323">
        <f t="shared" si="0"/>
        <v>0</v>
      </c>
      <c r="Y30" s="324">
        <f t="shared" si="0"/>
        <v>0</v>
      </c>
      <c r="Z30" s="322">
        <f t="shared" si="0"/>
        <v>0</v>
      </c>
      <c r="AA30" s="323">
        <f t="shared" si="0"/>
        <v>0</v>
      </c>
      <c r="AB30" s="323">
        <f t="shared" si="0"/>
        <v>0</v>
      </c>
      <c r="AC30" s="324">
        <f t="shared" si="0"/>
        <v>0</v>
      </c>
      <c r="AD30" s="324">
        <f t="shared" si="0"/>
        <v>0</v>
      </c>
      <c r="AE30" s="324">
        <f t="shared" si="0"/>
        <v>0</v>
      </c>
      <c r="AF30" s="324">
        <f t="shared" si="0"/>
        <v>0</v>
      </c>
      <c r="AG30" s="324">
        <f t="shared" si="0"/>
        <v>0</v>
      </c>
      <c r="AH30" s="324">
        <f t="shared" si="0"/>
        <v>0</v>
      </c>
      <c r="AI30" s="324">
        <f t="shared" si="0"/>
        <v>0</v>
      </c>
      <c r="AJ30" s="324">
        <f t="shared" si="0"/>
        <v>0</v>
      </c>
      <c r="AK30" s="324">
        <f t="shared" si="0"/>
        <v>0</v>
      </c>
      <c r="AL30" s="324">
        <f t="shared" si="0"/>
        <v>0</v>
      </c>
      <c r="AM30" s="324">
        <f t="shared" si="0"/>
        <v>0</v>
      </c>
      <c r="AN30" s="324">
        <f t="shared" si="0"/>
        <v>0</v>
      </c>
      <c r="AO30" s="324">
        <f t="shared" si="0"/>
        <v>0</v>
      </c>
      <c r="AP30" s="324">
        <f t="shared" si="0"/>
        <v>0</v>
      </c>
      <c r="AQ30" s="324">
        <f t="shared" si="0"/>
        <v>0</v>
      </c>
      <c r="AR30" s="324">
        <f t="shared" si="0"/>
        <v>0</v>
      </c>
      <c r="AS30" s="324">
        <f t="shared" si="0"/>
        <v>0</v>
      </c>
      <c r="AT30" s="324">
        <f t="shared" si="0"/>
        <v>0</v>
      </c>
      <c r="AU30" s="324">
        <f t="shared" si="0"/>
        <v>0</v>
      </c>
      <c r="AV30" s="324">
        <f t="shared" si="0"/>
        <v>0</v>
      </c>
      <c r="AW30" s="324">
        <f t="shared" si="0"/>
        <v>0</v>
      </c>
      <c r="AX30" s="324">
        <f t="shared" si="0"/>
        <v>0</v>
      </c>
      <c r="AY30" s="324">
        <f t="shared" si="0"/>
        <v>0</v>
      </c>
      <c r="AZ30" s="324">
        <f t="shared" si="0"/>
        <v>0</v>
      </c>
      <c r="BA30" s="324">
        <f t="shared" si="0"/>
        <v>0</v>
      </c>
      <c r="BB30" s="324">
        <f t="shared" si="0"/>
        <v>0</v>
      </c>
      <c r="BC30" s="324">
        <f t="shared" si="0"/>
        <v>0</v>
      </c>
      <c r="BD30" s="324">
        <f t="shared" si="0"/>
        <v>0</v>
      </c>
      <c r="BE30" s="324">
        <f t="shared" si="0"/>
        <v>0</v>
      </c>
      <c r="BF30" s="324">
        <f t="shared" si="0"/>
        <v>0</v>
      </c>
      <c r="BG30" s="324">
        <f t="shared" si="0"/>
        <v>0</v>
      </c>
      <c r="BH30" s="324">
        <f t="shared" si="0"/>
        <v>0</v>
      </c>
      <c r="BI30" s="324">
        <f t="shared" si="0"/>
        <v>0</v>
      </c>
      <c r="BJ30" s="324">
        <f t="shared" si="0"/>
        <v>0</v>
      </c>
      <c r="BK30" s="324">
        <f t="shared" si="0"/>
        <v>0</v>
      </c>
      <c r="BL30" s="324">
        <f t="shared" si="0"/>
        <v>0</v>
      </c>
      <c r="BM30" s="324">
        <f t="shared" si="0"/>
        <v>0</v>
      </c>
      <c r="BN30" s="324">
        <f t="shared" si="0"/>
        <v>0</v>
      </c>
      <c r="BO30" s="324">
        <f t="shared" si="0"/>
        <v>0</v>
      </c>
      <c r="BP30" s="324">
        <f t="shared" si="0"/>
        <v>0</v>
      </c>
      <c r="BQ30" s="324">
        <f t="shared" si="0"/>
        <v>0</v>
      </c>
      <c r="BR30" s="324">
        <f t="shared" si="0"/>
        <v>0</v>
      </c>
      <c r="BS30" s="324">
        <f t="shared" si="0"/>
        <v>0</v>
      </c>
      <c r="BT30" s="324">
        <f t="shared" si="0"/>
        <v>0</v>
      </c>
      <c r="BU30" s="324">
        <f t="shared" si="0"/>
        <v>0</v>
      </c>
      <c r="BV30" s="324">
        <f t="shared" si="0"/>
        <v>0</v>
      </c>
      <c r="BW30" s="324">
        <f t="shared" si="0"/>
        <v>0</v>
      </c>
      <c r="BX30" s="324">
        <f t="shared" si="0"/>
        <v>0</v>
      </c>
      <c r="BY30" s="324">
        <f t="shared" si="0"/>
        <v>0</v>
      </c>
      <c r="BZ30" s="322">
        <f t="shared" si="0"/>
        <v>0</v>
      </c>
      <c r="CA30" s="323">
        <f t="shared" si="0"/>
        <v>0</v>
      </c>
      <c r="CB30" s="323">
        <f t="shared" si="0"/>
        <v>0</v>
      </c>
      <c r="CC30" s="324">
        <f t="shared" si="0"/>
        <v>0</v>
      </c>
    </row>
    <row r="31" spans="1:81" ht="15.75" customHeight="1" x14ac:dyDescent="0.5">
      <c r="A31" s="302"/>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c r="BS31" s="199"/>
      <c r="BT31" s="199"/>
      <c r="BU31" s="199"/>
      <c r="BV31" s="199"/>
      <c r="BW31" s="199"/>
      <c r="BX31" s="199"/>
      <c r="BY31" s="199"/>
      <c r="BZ31" s="199"/>
      <c r="CA31" s="199"/>
      <c r="CB31" s="199"/>
      <c r="CC31" s="199"/>
    </row>
    <row r="32" spans="1:81" ht="15.75" customHeight="1" x14ac:dyDescent="0.5">
      <c r="A32" s="44" t="s">
        <v>90</v>
      </c>
      <c r="B32" s="55"/>
      <c r="C32" s="55"/>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199"/>
      <c r="CC32" s="199"/>
    </row>
    <row r="33" spans="1:94" ht="15.75" customHeight="1" x14ac:dyDescent="0.5">
      <c r="A33" s="55"/>
      <c r="B33" s="55"/>
      <c r="C33" s="55"/>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199"/>
      <c r="CC33" s="199"/>
    </row>
    <row r="34" spans="1:94" ht="15.75" customHeight="1" x14ac:dyDescent="0.5">
      <c r="A34" s="71" t="s">
        <v>91</v>
      </c>
      <c r="B34" s="72" t="s">
        <v>465</v>
      </c>
      <c r="C34" s="73"/>
      <c r="D34" s="303"/>
      <c r="E34" s="304" t="s">
        <v>92</v>
      </c>
      <c r="F34" s="305"/>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199"/>
      <c r="CC34" s="199"/>
    </row>
    <row r="35" spans="1:94" ht="15.75" customHeight="1" x14ac:dyDescent="0.5">
      <c r="A35" s="74"/>
      <c r="B35" s="75"/>
      <c r="C35" s="76"/>
      <c r="D35" s="306"/>
      <c r="E35" s="307"/>
      <c r="F35" s="308"/>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199"/>
      <c r="BR35" s="199"/>
      <c r="BS35" s="199"/>
      <c r="BT35" s="199"/>
      <c r="BU35" s="199"/>
      <c r="BV35" s="199"/>
      <c r="BW35" s="199"/>
      <c r="BX35" s="199"/>
      <c r="BY35" s="199"/>
      <c r="BZ35" s="199"/>
      <c r="CA35" s="199"/>
      <c r="CB35" s="199"/>
      <c r="CC35" s="199"/>
    </row>
    <row r="36" spans="1:94" ht="15.75" customHeight="1" x14ac:dyDescent="0.5">
      <c r="A36" s="74"/>
      <c r="B36" s="75"/>
      <c r="C36" s="76"/>
      <c r="D36" s="309"/>
      <c r="E36" s="307"/>
      <c r="F36" s="308"/>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c r="BV36" s="199"/>
      <c r="BW36" s="199"/>
      <c r="BX36" s="199"/>
      <c r="BY36" s="199"/>
      <c r="BZ36" s="199"/>
      <c r="CA36" s="199"/>
      <c r="CB36" s="199"/>
      <c r="CC36" s="199"/>
    </row>
    <row r="37" spans="1:94" ht="15.75" customHeight="1" x14ac:dyDescent="0.5">
      <c r="A37" s="74"/>
      <c r="B37" s="75"/>
      <c r="C37" s="76"/>
      <c r="D37" s="309"/>
      <c r="E37" s="307"/>
      <c r="F37" s="308"/>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199"/>
      <c r="BR37" s="199"/>
      <c r="BS37" s="199"/>
      <c r="BT37" s="199"/>
      <c r="BU37" s="199"/>
      <c r="BV37" s="199"/>
      <c r="BW37" s="199"/>
      <c r="BX37" s="199"/>
      <c r="BY37" s="199"/>
      <c r="BZ37" s="199"/>
      <c r="CA37" s="199"/>
      <c r="CB37" s="199"/>
      <c r="CC37" s="199"/>
    </row>
    <row r="38" spans="1:94" ht="15.75" customHeight="1" x14ac:dyDescent="0.5">
      <c r="A38" s="74"/>
      <c r="B38" s="75"/>
      <c r="C38" s="76"/>
      <c r="D38" s="309"/>
      <c r="E38" s="307"/>
      <c r="F38" s="308"/>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c r="BV38" s="199"/>
      <c r="BW38" s="199"/>
      <c r="BX38" s="199"/>
      <c r="BY38" s="199"/>
      <c r="BZ38" s="199"/>
      <c r="CA38" s="199"/>
      <c r="CB38" s="199"/>
      <c r="CC38" s="199"/>
    </row>
    <row r="39" spans="1:94" ht="15.75" customHeight="1" x14ac:dyDescent="0.5">
      <c r="A39" s="74"/>
      <c r="B39" s="75"/>
      <c r="C39" s="76"/>
      <c r="D39" s="309"/>
      <c r="E39" s="307"/>
      <c r="F39" s="308"/>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199"/>
      <c r="BW39" s="199"/>
      <c r="BX39" s="199"/>
      <c r="BY39" s="199"/>
      <c r="BZ39" s="199"/>
      <c r="CA39" s="199"/>
      <c r="CB39" s="199"/>
      <c r="CC39" s="199"/>
    </row>
    <row r="40" spans="1:94" ht="15.75" customHeight="1" x14ac:dyDescent="0.5">
      <c r="A40" s="74"/>
      <c r="B40" s="75"/>
      <c r="C40" s="76"/>
      <c r="D40" s="309"/>
      <c r="E40" s="307"/>
      <c r="F40" s="308"/>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199"/>
      <c r="BR40" s="199"/>
      <c r="BS40" s="199"/>
      <c r="BT40" s="199"/>
      <c r="BU40" s="199"/>
      <c r="BV40" s="199"/>
      <c r="BW40" s="199"/>
      <c r="BX40" s="199"/>
      <c r="BY40" s="199"/>
      <c r="BZ40" s="199"/>
      <c r="CA40" s="199"/>
      <c r="CB40" s="199"/>
      <c r="CC40" s="199"/>
    </row>
    <row r="41" spans="1:94" ht="15.75" customHeight="1" x14ac:dyDescent="0.5">
      <c r="A41" s="302"/>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199"/>
      <c r="CC41" s="199"/>
    </row>
    <row r="42" spans="1:94" ht="15.3" thickBot="1" x14ac:dyDescent="0.55000000000000004">
      <c r="A42" s="289" t="s">
        <v>460</v>
      </c>
      <c r="B42" s="159"/>
      <c r="C42" s="159"/>
      <c r="D42" s="159"/>
      <c r="E42" s="159"/>
      <c r="F42" s="282"/>
    </row>
    <row r="43" spans="1:94" x14ac:dyDescent="0.5">
      <c r="A43" s="193" t="s">
        <v>78</v>
      </c>
      <c r="B43" s="180"/>
      <c r="C43" s="181"/>
      <c r="D43" s="182">
        <v>1</v>
      </c>
      <c r="E43" s="183"/>
      <c r="F43" s="180"/>
      <c r="G43" s="290"/>
      <c r="H43" s="182">
        <v>2</v>
      </c>
      <c r="I43" s="183"/>
      <c r="J43" s="291"/>
      <c r="K43" s="290"/>
      <c r="L43" s="292">
        <v>3</v>
      </c>
      <c r="M43" s="183"/>
      <c r="N43" s="180"/>
      <c r="O43" s="290"/>
      <c r="P43" s="293">
        <v>4</v>
      </c>
      <c r="Q43" s="294"/>
      <c r="R43" s="180"/>
      <c r="S43" s="290"/>
      <c r="T43" s="182">
        <v>5</v>
      </c>
      <c r="U43" s="183"/>
      <c r="V43" s="180"/>
      <c r="W43" s="290"/>
      <c r="X43" s="182">
        <v>6</v>
      </c>
      <c r="Y43" s="183"/>
      <c r="Z43" s="291"/>
      <c r="AA43" s="290"/>
      <c r="AB43" s="182">
        <v>7</v>
      </c>
      <c r="AC43" s="183"/>
      <c r="AD43" s="180"/>
      <c r="AE43" s="295"/>
      <c r="AF43" s="200">
        <v>8</v>
      </c>
      <c r="AG43" s="183"/>
      <c r="AH43" s="180"/>
      <c r="AI43" s="295"/>
      <c r="AJ43" s="200">
        <v>9</v>
      </c>
      <c r="AK43" s="183"/>
      <c r="AL43" s="180"/>
      <c r="AM43" s="295"/>
      <c r="AN43" s="200">
        <v>10</v>
      </c>
      <c r="AO43" s="183"/>
      <c r="AP43" s="180"/>
      <c r="AQ43" s="295"/>
      <c r="AR43" s="200">
        <v>11</v>
      </c>
      <c r="AS43" s="183"/>
      <c r="AT43" s="180"/>
      <c r="AU43" s="295"/>
      <c r="AV43" s="200">
        <v>12</v>
      </c>
      <c r="AW43" s="183"/>
      <c r="AX43" s="180"/>
      <c r="AY43" s="295"/>
      <c r="AZ43" s="200">
        <v>13</v>
      </c>
      <c r="BA43" s="183"/>
      <c r="BB43" s="180"/>
      <c r="BC43" s="295"/>
      <c r="BD43" s="200">
        <v>14</v>
      </c>
      <c r="BE43" s="183"/>
      <c r="BF43" s="180"/>
      <c r="BG43" s="295"/>
      <c r="BH43" s="182">
        <v>15</v>
      </c>
      <c r="BI43" s="183"/>
      <c r="BJ43" s="180"/>
      <c r="BK43" s="295"/>
      <c r="BL43" s="200">
        <v>16</v>
      </c>
      <c r="BM43" s="183"/>
      <c r="BN43" s="180"/>
      <c r="BO43" s="295"/>
      <c r="BP43" s="200">
        <v>17</v>
      </c>
      <c r="BQ43" s="183"/>
      <c r="BR43" s="180"/>
      <c r="BS43" s="290"/>
      <c r="BT43" s="200">
        <v>18</v>
      </c>
      <c r="BU43" s="183"/>
      <c r="BV43" s="180"/>
      <c r="BW43" s="290"/>
      <c r="BX43" s="200">
        <v>19</v>
      </c>
      <c r="BY43" s="183"/>
      <c r="BZ43" s="180"/>
      <c r="CA43" s="181" t="s">
        <v>211</v>
      </c>
      <c r="CB43" s="295"/>
      <c r="CC43" s="183"/>
    </row>
    <row r="44" spans="1:94" x14ac:dyDescent="0.5">
      <c r="A44" s="193" t="s">
        <v>88</v>
      </c>
      <c r="B44" s="325" t="str">
        <f>Geo_Region!B48</f>
        <v>01/2018 - 12/2018</v>
      </c>
      <c r="C44" s="326" t="str">
        <f>Geo_Region!C48</f>
        <v>01/2019 - 12/2019</v>
      </c>
      <c r="D44" s="326" t="str">
        <f>Geo_Region!D48</f>
        <v>01/2020 - 12/2020</v>
      </c>
      <c r="E44" s="327" t="str">
        <f>Geo_Region!E48</f>
        <v>01/2021 - 12/2021</v>
      </c>
      <c r="F44" s="325" t="str">
        <f>Geo_Region!F48</f>
        <v>01/2018 - 12/2018</v>
      </c>
      <c r="G44" s="326" t="str">
        <f>Geo_Region!G48</f>
        <v>01/2019 - 12/2019</v>
      </c>
      <c r="H44" s="326" t="str">
        <f>Geo_Region!H48</f>
        <v>01/2020 - 12/2020</v>
      </c>
      <c r="I44" s="327" t="str">
        <f>Geo_Region!I48</f>
        <v>01/2021 - 12/2021</v>
      </c>
      <c r="J44" s="325" t="str">
        <f>Geo_Region!J48</f>
        <v>01/2018 - 12/2018</v>
      </c>
      <c r="K44" s="326" t="str">
        <f>Geo_Region!K48</f>
        <v>01/2019 - 12/2019</v>
      </c>
      <c r="L44" s="326" t="str">
        <f>Geo_Region!L48</f>
        <v>01/2020 - 12/2020</v>
      </c>
      <c r="M44" s="327" t="str">
        <f>Geo_Region!M48</f>
        <v>01/2021 - 12/2021</v>
      </c>
      <c r="N44" s="325" t="str">
        <f>Geo_Region!N48</f>
        <v>01/2018 - 12/2018</v>
      </c>
      <c r="O44" s="326" t="str">
        <f>Geo_Region!O48</f>
        <v>01/2019 - 12/2019</v>
      </c>
      <c r="P44" s="326" t="str">
        <f>Geo_Region!P48</f>
        <v>01/2020 - 12/2020</v>
      </c>
      <c r="Q44" s="327" t="str">
        <f>Geo_Region!Q48</f>
        <v>01/2021 - 12/2021</v>
      </c>
      <c r="R44" s="325" t="str">
        <f>Geo_Region!R48</f>
        <v>01/2018 - 12/2018</v>
      </c>
      <c r="S44" s="326" t="str">
        <f>Geo_Region!S48</f>
        <v>01/2019 - 12/2019</v>
      </c>
      <c r="T44" s="326" t="str">
        <f>Geo_Region!T48</f>
        <v>01/2020 - 12/2020</v>
      </c>
      <c r="U44" s="327" t="str">
        <f>Geo_Region!U48</f>
        <v>01/2021 - 12/2021</v>
      </c>
      <c r="V44" s="325" t="str">
        <f>Geo_Region!V48</f>
        <v>01/2018 - 12/2018</v>
      </c>
      <c r="W44" s="326" t="str">
        <f>Geo_Region!W48</f>
        <v>01/2019 - 12/2019</v>
      </c>
      <c r="X44" s="326" t="str">
        <f>Geo_Region!X48</f>
        <v>01/2020 - 12/2020</v>
      </c>
      <c r="Y44" s="327" t="str">
        <f>Geo_Region!Y48</f>
        <v>01/2021 - 12/2021</v>
      </c>
      <c r="Z44" s="325" t="str">
        <f>Geo_Region!Z48</f>
        <v>01/2018 - 12/2018</v>
      </c>
      <c r="AA44" s="326" t="str">
        <f>Geo_Region!AA48</f>
        <v>01/2019 - 12/2019</v>
      </c>
      <c r="AB44" s="326" t="str">
        <f>Geo_Region!AB48</f>
        <v>01/2020 - 12/2020</v>
      </c>
      <c r="AC44" s="327" t="str">
        <f>Geo_Region!AC48</f>
        <v>01/2021 - 12/2021</v>
      </c>
      <c r="AD44" s="325" t="str">
        <f>Geo_Region!AD48</f>
        <v>01/2018 - 12/2018</v>
      </c>
      <c r="AE44" s="326" t="str">
        <f>Geo_Region!AE48</f>
        <v>01/2019 - 12/2019</v>
      </c>
      <c r="AF44" s="326" t="str">
        <f>Geo_Region!AF48</f>
        <v>01/2020 - 12/2020</v>
      </c>
      <c r="AG44" s="327" t="str">
        <f>Geo_Region!AG48</f>
        <v>01/2021 - 12/2021</v>
      </c>
      <c r="AH44" s="325" t="str">
        <f>Geo_Region!AH48</f>
        <v>01/2018 - 12/2018</v>
      </c>
      <c r="AI44" s="326" t="str">
        <f>Geo_Region!AI48</f>
        <v>01/2019 - 12/2019</v>
      </c>
      <c r="AJ44" s="326" t="str">
        <f>Geo_Region!AJ48</f>
        <v>01/2020 - 12/2020</v>
      </c>
      <c r="AK44" s="327" t="str">
        <f>Geo_Region!AK48</f>
        <v>01/2021 - 12/2021</v>
      </c>
      <c r="AL44" s="325" t="str">
        <f>Geo_Region!AL48</f>
        <v>01/2018 - 12/2018</v>
      </c>
      <c r="AM44" s="326" t="str">
        <f>Geo_Region!AM48</f>
        <v>01/2019 - 12/2019</v>
      </c>
      <c r="AN44" s="326" t="str">
        <f>Geo_Region!AN48</f>
        <v>01/2020 - 12/2020</v>
      </c>
      <c r="AO44" s="327" t="str">
        <f>Geo_Region!AO48</f>
        <v>01/2021 - 12/2021</v>
      </c>
      <c r="AP44" s="325" t="str">
        <f>Geo_Region!AP48</f>
        <v>01/2018 - 12/2018</v>
      </c>
      <c r="AQ44" s="326" t="str">
        <f>Geo_Region!AQ48</f>
        <v>01/2019 - 12/2019</v>
      </c>
      <c r="AR44" s="326" t="str">
        <f>Geo_Region!AR48</f>
        <v>01/2020 - 12/2020</v>
      </c>
      <c r="AS44" s="327" t="str">
        <f>Geo_Region!AS48</f>
        <v>01/2021 - 12/2021</v>
      </c>
      <c r="AT44" s="325" t="str">
        <f>Geo_Region!AT48</f>
        <v>01/2018 - 12/2018</v>
      </c>
      <c r="AU44" s="326" t="str">
        <f>Geo_Region!AU48</f>
        <v>01/2019 - 12/2019</v>
      </c>
      <c r="AV44" s="326" t="str">
        <f>Geo_Region!AV48</f>
        <v>01/2020 - 12/2020</v>
      </c>
      <c r="AW44" s="327" t="str">
        <f>Geo_Region!AW48</f>
        <v>01/2021 - 12/2021</v>
      </c>
      <c r="AX44" s="325" t="str">
        <f>Geo_Region!AX48</f>
        <v>01/2018 - 12/2018</v>
      </c>
      <c r="AY44" s="326" t="str">
        <f>Geo_Region!AY48</f>
        <v>01/2019 - 12/2019</v>
      </c>
      <c r="AZ44" s="326" t="str">
        <f>Geo_Region!AZ48</f>
        <v>01/2020 - 12/2020</v>
      </c>
      <c r="BA44" s="327" t="str">
        <f>Geo_Region!BA48</f>
        <v>01/2021 - 12/2021</v>
      </c>
      <c r="BB44" s="325" t="str">
        <f>Geo_Region!BB48</f>
        <v>01/2018 - 12/2018</v>
      </c>
      <c r="BC44" s="326" t="str">
        <f>Geo_Region!BC48</f>
        <v>01/2019 - 12/2019</v>
      </c>
      <c r="BD44" s="326" t="str">
        <f>Geo_Region!BD48</f>
        <v>01/2020 - 12/2020</v>
      </c>
      <c r="BE44" s="327" t="str">
        <f>Geo_Region!BE48</f>
        <v>01/2021 - 12/2021</v>
      </c>
      <c r="BF44" s="325" t="str">
        <f>Geo_Region!BF48</f>
        <v>01/2018 - 12/2018</v>
      </c>
      <c r="BG44" s="326" t="str">
        <f>Geo_Region!BG48</f>
        <v>01/2019 - 12/2019</v>
      </c>
      <c r="BH44" s="326" t="str">
        <f>Geo_Region!BH48</f>
        <v>01/2020 - 12/2020</v>
      </c>
      <c r="BI44" s="327" t="str">
        <f>Geo_Region!BI48</f>
        <v>01/2021 - 12/2021</v>
      </c>
      <c r="BJ44" s="325" t="str">
        <f>Geo_Region!BJ48</f>
        <v>01/2018 - 12/2018</v>
      </c>
      <c r="BK44" s="326" t="str">
        <f>Geo_Region!BK48</f>
        <v>01/2019 - 12/2019</v>
      </c>
      <c r="BL44" s="326" t="str">
        <f>Geo_Region!BL48</f>
        <v>01/2020 - 12/2020</v>
      </c>
      <c r="BM44" s="327" t="str">
        <f>Geo_Region!BM48</f>
        <v>01/2021 - 12/2021</v>
      </c>
      <c r="BN44" s="325" t="str">
        <f>Geo_Region!BN48</f>
        <v>01/2018 - 12/2018</v>
      </c>
      <c r="BO44" s="326" t="str">
        <f>Geo_Region!BO48</f>
        <v>01/2019 - 12/2019</v>
      </c>
      <c r="BP44" s="326" t="str">
        <f>Geo_Region!BP48</f>
        <v>01/2020 - 12/2020</v>
      </c>
      <c r="BQ44" s="327" t="str">
        <f>Geo_Region!BQ48</f>
        <v>01/2021 - 12/2021</v>
      </c>
      <c r="BR44" s="325" t="str">
        <f>Geo_Region!BR48</f>
        <v>01/2018 - 12/2018</v>
      </c>
      <c r="BS44" s="326" t="str">
        <f>Geo_Region!BS48</f>
        <v>01/2019 - 12/2019</v>
      </c>
      <c r="BT44" s="326" t="str">
        <f>Geo_Region!BT48</f>
        <v>01/2020 - 12/2020</v>
      </c>
      <c r="BU44" s="327" t="str">
        <f>Geo_Region!BU48</f>
        <v>01/2021 - 12/2021</v>
      </c>
      <c r="BV44" s="325" t="str">
        <f>Geo_Region!BV48</f>
        <v>01/2018 - 12/2018</v>
      </c>
      <c r="BW44" s="326" t="str">
        <f>Geo_Region!BW48</f>
        <v>01/2019 - 12/2019</v>
      </c>
      <c r="BX44" s="326" t="str">
        <f>Geo_Region!BX48</f>
        <v>01/2020 - 12/2020</v>
      </c>
      <c r="BY44" s="327" t="str">
        <f>Geo_Region!BY48</f>
        <v>01/2021 - 12/2021</v>
      </c>
      <c r="BZ44" s="325" t="str">
        <f>Geo_Region!BZ48</f>
        <v>01/2018 - 12/2018</v>
      </c>
      <c r="CA44" s="326" t="str">
        <f>Geo_Region!CA48</f>
        <v>01/2019 - 12/2019</v>
      </c>
      <c r="CB44" s="326" t="str">
        <f>Geo_Region!CB48</f>
        <v>01/2020 - 12/2020</v>
      </c>
      <c r="CC44" s="327" t="str">
        <f>Geo_Region!CC48</f>
        <v>01/2021 - 12/2021</v>
      </c>
    </row>
    <row r="45" spans="1:94" x14ac:dyDescent="0.5">
      <c r="A45" s="203" t="s">
        <v>53</v>
      </c>
      <c r="B45" s="310"/>
      <c r="C45" s="311"/>
      <c r="D45" s="311"/>
      <c r="E45" s="312"/>
      <c r="F45" s="310"/>
      <c r="G45" s="311"/>
      <c r="H45" s="311"/>
      <c r="I45" s="312"/>
      <c r="J45" s="310"/>
      <c r="K45" s="311"/>
      <c r="L45" s="311"/>
      <c r="M45" s="312"/>
      <c r="N45" s="310"/>
      <c r="O45" s="311"/>
      <c r="P45" s="311"/>
      <c r="Q45" s="312"/>
      <c r="R45" s="310"/>
      <c r="S45" s="311"/>
      <c r="T45" s="311"/>
      <c r="U45" s="312"/>
      <c r="V45" s="310"/>
      <c r="W45" s="311"/>
      <c r="X45" s="311"/>
      <c r="Y45" s="312"/>
      <c r="Z45" s="310"/>
      <c r="AA45" s="311"/>
      <c r="AB45" s="311"/>
      <c r="AC45" s="312"/>
      <c r="AD45" s="310"/>
      <c r="AE45" s="311"/>
      <c r="AF45" s="311"/>
      <c r="AG45" s="312"/>
      <c r="AH45" s="310"/>
      <c r="AI45" s="311"/>
      <c r="AJ45" s="311"/>
      <c r="AK45" s="312"/>
      <c r="AL45" s="310"/>
      <c r="AM45" s="311"/>
      <c r="AN45" s="311"/>
      <c r="AO45" s="312"/>
      <c r="AP45" s="310"/>
      <c r="AQ45" s="311"/>
      <c r="AR45" s="311"/>
      <c r="AS45" s="312"/>
      <c r="AT45" s="310"/>
      <c r="AU45" s="311"/>
      <c r="AV45" s="311"/>
      <c r="AW45" s="312"/>
      <c r="AX45" s="310"/>
      <c r="AY45" s="311"/>
      <c r="AZ45" s="311"/>
      <c r="BA45" s="312"/>
      <c r="BB45" s="310"/>
      <c r="BC45" s="311"/>
      <c r="BD45" s="311"/>
      <c r="BE45" s="312"/>
      <c r="BF45" s="310"/>
      <c r="BG45" s="311"/>
      <c r="BH45" s="311"/>
      <c r="BI45" s="312"/>
      <c r="BJ45" s="310"/>
      <c r="BK45" s="311"/>
      <c r="BL45" s="311"/>
      <c r="BM45" s="312"/>
      <c r="BN45" s="310"/>
      <c r="BO45" s="311"/>
      <c r="BP45" s="311"/>
      <c r="BQ45" s="312"/>
      <c r="BR45" s="310"/>
      <c r="BS45" s="311"/>
      <c r="BT45" s="311"/>
      <c r="BU45" s="312"/>
      <c r="BV45" s="310"/>
      <c r="BW45" s="311"/>
      <c r="BX45" s="311"/>
      <c r="BY45" s="312"/>
      <c r="BZ45" s="310"/>
      <c r="CA45" s="311"/>
      <c r="CB45" s="311"/>
      <c r="CC45" s="312"/>
      <c r="CD45" s="313"/>
      <c r="CE45" s="313"/>
      <c r="CF45" s="313"/>
      <c r="CG45" s="313"/>
      <c r="CH45" s="313"/>
      <c r="CI45" s="313"/>
      <c r="CJ45" s="313"/>
      <c r="CK45" s="313"/>
      <c r="CL45" s="313"/>
      <c r="CM45" s="313"/>
      <c r="CN45" s="313"/>
      <c r="CO45" s="313"/>
      <c r="CP45" s="313"/>
    </row>
    <row r="46" spans="1:94" x14ac:dyDescent="0.5">
      <c r="A46" s="210" t="s">
        <v>54</v>
      </c>
      <c r="B46" s="310"/>
      <c r="C46" s="311"/>
      <c r="D46" s="311"/>
      <c r="E46" s="312"/>
      <c r="F46" s="310"/>
      <c r="G46" s="311"/>
      <c r="H46" s="311"/>
      <c r="I46" s="312"/>
      <c r="J46" s="310"/>
      <c r="K46" s="311"/>
      <c r="L46" s="311"/>
      <c r="M46" s="312"/>
      <c r="N46" s="310"/>
      <c r="O46" s="311"/>
      <c r="P46" s="311"/>
      <c r="Q46" s="312"/>
      <c r="R46" s="310"/>
      <c r="S46" s="311"/>
      <c r="T46" s="311"/>
      <c r="U46" s="312"/>
      <c r="V46" s="310"/>
      <c r="W46" s="311"/>
      <c r="X46" s="311"/>
      <c r="Y46" s="312"/>
      <c r="Z46" s="310"/>
      <c r="AA46" s="311"/>
      <c r="AB46" s="311"/>
      <c r="AC46" s="312"/>
      <c r="AD46" s="310"/>
      <c r="AE46" s="311"/>
      <c r="AF46" s="311"/>
      <c r="AG46" s="312"/>
      <c r="AH46" s="310"/>
      <c r="AI46" s="311"/>
      <c r="AJ46" s="311"/>
      <c r="AK46" s="312"/>
      <c r="AL46" s="310"/>
      <c r="AM46" s="311"/>
      <c r="AN46" s="311"/>
      <c r="AO46" s="312"/>
      <c r="AP46" s="310"/>
      <c r="AQ46" s="311"/>
      <c r="AR46" s="311"/>
      <c r="AS46" s="312"/>
      <c r="AT46" s="310"/>
      <c r="AU46" s="311"/>
      <c r="AV46" s="311"/>
      <c r="AW46" s="312"/>
      <c r="AX46" s="310"/>
      <c r="AY46" s="311"/>
      <c r="AZ46" s="311"/>
      <c r="BA46" s="312"/>
      <c r="BB46" s="310"/>
      <c r="BC46" s="311"/>
      <c r="BD46" s="311"/>
      <c r="BE46" s="312"/>
      <c r="BF46" s="310"/>
      <c r="BG46" s="311"/>
      <c r="BH46" s="311"/>
      <c r="BI46" s="312"/>
      <c r="BJ46" s="310"/>
      <c r="BK46" s="311"/>
      <c r="BL46" s="311"/>
      <c r="BM46" s="312"/>
      <c r="BN46" s="310"/>
      <c r="BO46" s="311"/>
      <c r="BP46" s="311"/>
      <c r="BQ46" s="312"/>
      <c r="BR46" s="310"/>
      <c r="BS46" s="311"/>
      <c r="BT46" s="311"/>
      <c r="BU46" s="312"/>
      <c r="BV46" s="310"/>
      <c r="BW46" s="311"/>
      <c r="BX46" s="311"/>
      <c r="BY46" s="312"/>
      <c r="BZ46" s="310"/>
      <c r="CA46" s="311"/>
      <c r="CB46" s="311"/>
      <c r="CC46" s="312"/>
      <c r="CD46" s="313"/>
      <c r="CE46" s="313"/>
      <c r="CF46" s="313"/>
      <c r="CG46" s="313"/>
      <c r="CH46" s="313"/>
      <c r="CI46" s="313"/>
      <c r="CJ46" s="313"/>
      <c r="CK46" s="313"/>
      <c r="CL46" s="313"/>
      <c r="CM46" s="313"/>
      <c r="CN46" s="313"/>
      <c r="CO46" s="313"/>
      <c r="CP46" s="313"/>
    </row>
    <row r="47" spans="1:94" x14ac:dyDescent="0.5">
      <c r="A47" s="210" t="s">
        <v>80</v>
      </c>
      <c r="B47" s="310"/>
      <c r="C47" s="311"/>
      <c r="D47" s="311"/>
      <c r="E47" s="312"/>
      <c r="F47" s="310"/>
      <c r="G47" s="311"/>
      <c r="H47" s="311"/>
      <c r="I47" s="312"/>
      <c r="J47" s="310"/>
      <c r="K47" s="311"/>
      <c r="L47" s="311"/>
      <c r="M47" s="312"/>
      <c r="N47" s="310"/>
      <c r="O47" s="311"/>
      <c r="P47" s="311"/>
      <c r="Q47" s="312"/>
      <c r="R47" s="310"/>
      <c r="S47" s="311"/>
      <c r="T47" s="311"/>
      <c r="U47" s="312"/>
      <c r="V47" s="310"/>
      <c r="W47" s="311"/>
      <c r="X47" s="311"/>
      <c r="Y47" s="312"/>
      <c r="Z47" s="310"/>
      <c r="AA47" s="311"/>
      <c r="AB47" s="311"/>
      <c r="AC47" s="312"/>
      <c r="AD47" s="310"/>
      <c r="AE47" s="311"/>
      <c r="AF47" s="311"/>
      <c r="AG47" s="312"/>
      <c r="AH47" s="310"/>
      <c r="AI47" s="311"/>
      <c r="AJ47" s="311"/>
      <c r="AK47" s="312"/>
      <c r="AL47" s="310"/>
      <c r="AM47" s="311"/>
      <c r="AN47" s="311"/>
      <c r="AO47" s="312"/>
      <c r="AP47" s="310"/>
      <c r="AQ47" s="311"/>
      <c r="AR47" s="311"/>
      <c r="AS47" s="312"/>
      <c r="AT47" s="310"/>
      <c r="AU47" s="311"/>
      <c r="AV47" s="311"/>
      <c r="AW47" s="312"/>
      <c r="AX47" s="310"/>
      <c r="AY47" s="311"/>
      <c r="AZ47" s="311"/>
      <c r="BA47" s="312"/>
      <c r="BB47" s="310"/>
      <c r="BC47" s="311"/>
      <c r="BD47" s="311"/>
      <c r="BE47" s="312"/>
      <c r="BF47" s="310"/>
      <c r="BG47" s="311"/>
      <c r="BH47" s="311"/>
      <c r="BI47" s="312"/>
      <c r="BJ47" s="310"/>
      <c r="BK47" s="311"/>
      <c r="BL47" s="311"/>
      <c r="BM47" s="312"/>
      <c r="BN47" s="310"/>
      <c r="BO47" s="311"/>
      <c r="BP47" s="311"/>
      <c r="BQ47" s="312"/>
      <c r="BR47" s="310"/>
      <c r="BS47" s="311"/>
      <c r="BT47" s="311"/>
      <c r="BU47" s="312"/>
      <c r="BV47" s="310"/>
      <c r="BW47" s="311"/>
      <c r="BX47" s="311"/>
      <c r="BY47" s="312"/>
      <c r="BZ47" s="310"/>
      <c r="CA47" s="311"/>
      <c r="CB47" s="311"/>
      <c r="CC47" s="312"/>
      <c r="CD47" s="313"/>
      <c r="CE47" s="313"/>
      <c r="CF47" s="313"/>
      <c r="CG47" s="313"/>
      <c r="CH47" s="313"/>
      <c r="CI47" s="313"/>
      <c r="CJ47" s="313"/>
      <c r="CK47" s="313"/>
      <c r="CL47" s="313"/>
      <c r="CM47" s="313"/>
      <c r="CN47" s="313"/>
      <c r="CO47" s="313"/>
      <c r="CP47" s="313"/>
    </row>
    <row r="48" spans="1:94" x14ac:dyDescent="0.5">
      <c r="A48" s="210" t="s">
        <v>55</v>
      </c>
      <c r="B48" s="310"/>
      <c r="C48" s="311"/>
      <c r="D48" s="311"/>
      <c r="E48" s="312"/>
      <c r="F48" s="310"/>
      <c r="G48" s="311"/>
      <c r="H48" s="311"/>
      <c r="I48" s="312"/>
      <c r="J48" s="310"/>
      <c r="K48" s="311"/>
      <c r="L48" s="311"/>
      <c r="M48" s="312"/>
      <c r="N48" s="310"/>
      <c r="O48" s="311"/>
      <c r="P48" s="311"/>
      <c r="Q48" s="312"/>
      <c r="R48" s="310"/>
      <c r="S48" s="311"/>
      <c r="T48" s="311"/>
      <c r="U48" s="312"/>
      <c r="V48" s="310"/>
      <c r="W48" s="311"/>
      <c r="X48" s="311"/>
      <c r="Y48" s="312"/>
      <c r="Z48" s="310"/>
      <c r="AA48" s="311"/>
      <c r="AB48" s="311"/>
      <c r="AC48" s="312"/>
      <c r="AD48" s="310"/>
      <c r="AE48" s="311"/>
      <c r="AF48" s="311"/>
      <c r="AG48" s="312"/>
      <c r="AH48" s="310"/>
      <c r="AI48" s="311"/>
      <c r="AJ48" s="311"/>
      <c r="AK48" s="312"/>
      <c r="AL48" s="310"/>
      <c r="AM48" s="311"/>
      <c r="AN48" s="311"/>
      <c r="AO48" s="312"/>
      <c r="AP48" s="310"/>
      <c r="AQ48" s="311"/>
      <c r="AR48" s="311"/>
      <c r="AS48" s="312"/>
      <c r="AT48" s="310"/>
      <c r="AU48" s="311"/>
      <c r="AV48" s="311"/>
      <c r="AW48" s="312"/>
      <c r="AX48" s="310"/>
      <c r="AY48" s="311"/>
      <c r="AZ48" s="311"/>
      <c r="BA48" s="312"/>
      <c r="BB48" s="310"/>
      <c r="BC48" s="311"/>
      <c r="BD48" s="311"/>
      <c r="BE48" s="312"/>
      <c r="BF48" s="310"/>
      <c r="BG48" s="311"/>
      <c r="BH48" s="311"/>
      <c r="BI48" s="312"/>
      <c r="BJ48" s="310"/>
      <c r="BK48" s="311"/>
      <c r="BL48" s="311"/>
      <c r="BM48" s="312"/>
      <c r="BN48" s="310"/>
      <c r="BO48" s="311"/>
      <c r="BP48" s="311"/>
      <c r="BQ48" s="312"/>
      <c r="BR48" s="310"/>
      <c r="BS48" s="311"/>
      <c r="BT48" s="311"/>
      <c r="BU48" s="312"/>
      <c r="BV48" s="310"/>
      <c r="BW48" s="311"/>
      <c r="BX48" s="311"/>
      <c r="BY48" s="312"/>
      <c r="BZ48" s="310"/>
      <c r="CA48" s="311"/>
      <c r="CB48" s="311"/>
      <c r="CC48" s="312"/>
      <c r="CD48" s="313"/>
      <c r="CE48" s="313"/>
      <c r="CF48" s="313"/>
      <c r="CG48" s="313"/>
      <c r="CH48" s="313"/>
      <c r="CI48" s="313"/>
      <c r="CJ48" s="313"/>
      <c r="CK48" s="313"/>
      <c r="CL48" s="313"/>
      <c r="CM48" s="313"/>
      <c r="CN48" s="313"/>
      <c r="CO48" s="313"/>
      <c r="CP48" s="313"/>
    </row>
    <row r="49" spans="1:94" x14ac:dyDescent="0.5">
      <c r="A49" s="210" t="s">
        <v>56</v>
      </c>
      <c r="B49" s="310"/>
      <c r="C49" s="311"/>
      <c r="D49" s="311"/>
      <c r="E49" s="312"/>
      <c r="F49" s="310"/>
      <c r="G49" s="311"/>
      <c r="H49" s="311"/>
      <c r="I49" s="312"/>
      <c r="J49" s="310"/>
      <c r="K49" s="311"/>
      <c r="L49" s="311"/>
      <c r="M49" s="312"/>
      <c r="N49" s="310"/>
      <c r="O49" s="311"/>
      <c r="P49" s="311"/>
      <c r="Q49" s="312"/>
      <c r="R49" s="310"/>
      <c r="S49" s="311"/>
      <c r="T49" s="311"/>
      <c r="U49" s="312"/>
      <c r="V49" s="310"/>
      <c r="W49" s="311"/>
      <c r="X49" s="311"/>
      <c r="Y49" s="312"/>
      <c r="Z49" s="310"/>
      <c r="AA49" s="311"/>
      <c r="AB49" s="311"/>
      <c r="AC49" s="312"/>
      <c r="AD49" s="310"/>
      <c r="AE49" s="311"/>
      <c r="AF49" s="311"/>
      <c r="AG49" s="312"/>
      <c r="AH49" s="310"/>
      <c r="AI49" s="311"/>
      <c r="AJ49" s="311"/>
      <c r="AK49" s="312"/>
      <c r="AL49" s="310"/>
      <c r="AM49" s="311"/>
      <c r="AN49" s="311"/>
      <c r="AO49" s="312"/>
      <c r="AP49" s="310"/>
      <c r="AQ49" s="311"/>
      <c r="AR49" s="311"/>
      <c r="AS49" s="312"/>
      <c r="AT49" s="310"/>
      <c r="AU49" s="311"/>
      <c r="AV49" s="311"/>
      <c r="AW49" s="312"/>
      <c r="AX49" s="310"/>
      <c r="AY49" s="311"/>
      <c r="AZ49" s="311"/>
      <c r="BA49" s="312"/>
      <c r="BB49" s="310"/>
      <c r="BC49" s="311"/>
      <c r="BD49" s="311"/>
      <c r="BE49" s="312"/>
      <c r="BF49" s="310"/>
      <c r="BG49" s="311"/>
      <c r="BH49" s="311"/>
      <c r="BI49" s="312"/>
      <c r="BJ49" s="310"/>
      <c r="BK49" s="311"/>
      <c r="BL49" s="311"/>
      <c r="BM49" s="312"/>
      <c r="BN49" s="310"/>
      <c r="BO49" s="311"/>
      <c r="BP49" s="311"/>
      <c r="BQ49" s="312"/>
      <c r="BR49" s="310"/>
      <c r="BS49" s="311"/>
      <c r="BT49" s="311"/>
      <c r="BU49" s="312"/>
      <c r="BV49" s="310"/>
      <c r="BW49" s="311"/>
      <c r="BX49" s="311"/>
      <c r="BY49" s="312"/>
      <c r="BZ49" s="310"/>
      <c r="CA49" s="311"/>
      <c r="CB49" s="311"/>
      <c r="CC49" s="312"/>
      <c r="CD49" s="313"/>
      <c r="CE49" s="313"/>
      <c r="CF49" s="313"/>
      <c r="CG49" s="313"/>
      <c r="CH49" s="313"/>
      <c r="CI49" s="313"/>
      <c r="CJ49" s="313"/>
      <c r="CK49" s="313"/>
      <c r="CL49" s="313"/>
      <c r="CM49" s="313"/>
      <c r="CN49" s="313"/>
      <c r="CO49" s="313"/>
      <c r="CP49" s="313"/>
    </row>
    <row r="50" spans="1:94" x14ac:dyDescent="0.5">
      <c r="A50" s="210" t="s">
        <v>57</v>
      </c>
      <c r="B50" s="310"/>
      <c r="C50" s="311"/>
      <c r="D50" s="311"/>
      <c r="E50" s="312"/>
      <c r="F50" s="310"/>
      <c r="G50" s="311"/>
      <c r="H50" s="311"/>
      <c r="I50" s="312"/>
      <c r="J50" s="310"/>
      <c r="K50" s="311"/>
      <c r="L50" s="311"/>
      <c r="M50" s="312"/>
      <c r="N50" s="310"/>
      <c r="O50" s="311"/>
      <c r="P50" s="311"/>
      <c r="Q50" s="312"/>
      <c r="R50" s="310"/>
      <c r="S50" s="311"/>
      <c r="T50" s="311"/>
      <c r="U50" s="312"/>
      <c r="V50" s="310"/>
      <c r="W50" s="311"/>
      <c r="X50" s="311"/>
      <c r="Y50" s="312"/>
      <c r="Z50" s="310"/>
      <c r="AA50" s="311"/>
      <c r="AB50" s="311"/>
      <c r="AC50" s="312"/>
      <c r="AD50" s="310"/>
      <c r="AE50" s="311"/>
      <c r="AF50" s="311"/>
      <c r="AG50" s="312"/>
      <c r="AH50" s="310"/>
      <c r="AI50" s="311"/>
      <c r="AJ50" s="311"/>
      <c r="AK50" s="312"/>
      <c r="AL50" s="310"/>
      <c r="AM50" s="311"/>
      <c r="AN50" s="311"/>
      <c r="AO50" s="312"/>
      <c r="AP50" s="310"/>
      <c r="AQ50" s="311"/>
      <c r="AR50" s="311"/>
      <c r="AS50" s="312"/>
      <c r="AT50" s="310"/>
      <c r="AU50" s="311"/>
      <c r="AV50" s="311"/>
      <c r="AW50" s="312"/>
      <c r="AX50" s="310"/>
      <c r="AY50" s="311"/>
      <c r="AZ50" s="311"/>
      <c r="BA50" s="312"/>
      <c r="BB50" s="310"/>
      <c r="BC50" s="311"/>
      <c r="BD50" s="311"/>
      <c r="BE50" s="312"/>
      <c r="BF50" s="310"/>
      <c r="BG50" s="311"/>
      <c r="BH50" s="311"/>
      <c r="BI50" s="312"/>
      <c r="BJ50" s="310"/>
      <c r="BK50" s="311"/>
      <c r="BL50" s="311"/>
      <c r="BM50" s="312"/>
      <c r="BN50" s="310"/>
      <c r="BO50" s="311"/>
      <c r="BP50" s="311"/>
      <c r="BQ50" s="312"/>
      <c r="BR50" s="310"/>
      <c r="BS50" s="311"/>
      <c r="BT50" s="311"/>
      <c r="BU50" s="312"/>
      <c r="BV50" s="310"/>
      <c r="BW50" s="311"/>
      <c r="BX50" s="311"/>
      <c r="BY50" s="312"/>
      <c r="BZ50" s="310"/>
      <c r="CA50" s="311"/>
      <c r="CB50" s="311"/>
      <c r="CC50" s="312"/>
      <c r="CD50" s="313"/>
      <c r="CE50" s="313"/>
      <c r="CF50" s="313"/>
      <c r="CG50" s="313"/>
      <c r="CH50" s="313"/>
      <c r="CI50" s="313"/>
      <c r="CJ50" s="313"/>
      <c r="CK50" s="313"/>
      <c r="CL50" s="313"/>
      <c r="CM50" s="313"/>
      <c r="CN50" s="313"/>
      <c r="CO50" s="313"/>
      <c r="CP50" s="313"/>
    </row>
    <row r="51" spans="1:94" x14ac:dyDescent="0.5">
      <c r="A51" s="314" t="s">
        <v>58</v>
      </c>
      <c r="B51" s="310"/>
      <c r="C51" s="311"/>
      <c r="D51" s="311"/>
      <c r="E51" s="312"/>
      <c r="F51" s="310"/>
      <c r="G51" s="311"/>
      <c r="H51" s="311"/>
      <c r="I51" s="312"/>
      <c r="J51" s="310"/>
      <c r="K51" s="311"/>
      <c r="L51" s="311"/>
      <c r="M51" s="312"/>
      <c r="N51" s="310"/>
      <c r="O51" s="311"/>
      <c r="P51" s="311"/>
      <c r="Q51" s="312"/>
      <c r="R51" s="310"/>
      <c r="S51" s="311"/>
      <c r="T51" s="311"/>
      <c r="U51" s="312"/>
      <c r="V51" s="310"/>
      <c r="W51" s="311"/>
      <c r="X51" s="311"/>
      <c r="Y51" s="312"/>
      <c r="Z51" s="310"/>
      <c r="AA51" s="311"/>
      <c r="AB51" s="311"/>
      <c r="AC51" s="312"/>
      <c r="AD51" s="310"/>
      <c r="AE51" s="311"/>
      <c r="AF51" s="311"/>
      <c r="AG51" s="312"/>
      <c r="AH51" s="310"/>
      <c r="AI51" s="311"/>
      <c r="AJ51" s="311"/>
      <c r="AK51" s="312"/>
      <c r="AL51" s="310"/>
      <c r="AM51" s="311"/>
      <c r="AN51" s="311"/>
      <c r="AO51" s="312"/>
      <c r="AP51" s="310"/>
      <c r="AQ51" s="311"/>
      <c r="AR51" s="311"/>
      <c r="AS51" s="312"/>
      <c r="AT51" s="310"/>
      <c r="AU51" s="311"/>
      <c r="AV51" s="311"/>
      <c r="AW51" s="312"/>
      <c r="AX51" s="310"/>
      <c r="AY51" s="311"/>
      <c r="AZ51" s="311"/>
      <c r="BA51" s="312"/>
      <c r="BB51" s="310"/>
      <c r="BC51" s="311"/>
      <c r="BD51" s="311"/>
      <c r="BE51" s="312"/>
      <c r="BF51" s="310"/>
      <c r="BG51" s="311"/>
      <c r="BH51" s="311"/>
      <c r="BI51" s="312"/>
      <c r="BJ51" s="310"/>
      <c r="BK51" s="311"/>
      <c r="BL51" s="311"/>
      <c r="BM51" s="312"/>
      <c r="BN51" s="310"/>
      <c r="BO51" s="311"/>
      <c r="BP51" s="311"/>
      <c r="BQ51" s="312"/>
      <c r="BR51" s="310"/>
      <c r="BS51" s="311"/>
      <c r="BT51" s="311"/>
      <c r="BU51" s="312"/>
      <c r="BV51" s="310"/>
      <c r="BW51" s="311"/>
      <c r="BX51" s="311"/>
      <c r="BY51" s="312"/>
      <c r="BZ51" s="310"/>
      <c r="CA51" s="311"/>
      <c r="CB51" s="311"/>
      <c r="CC51" s="312"/>
      <c r="CD51" s="313"/>
      <c r="CE51" s="313"/>
      <c r="CF51" s="313"/>
      <c r="CG51" s="313"/>
      <c r="CH51" s="313"/>
      <c r="CI51" s="313"/>
      <c r="CJ51" s="313"/>
      <c r="CK51" s="313"/>
      <c r="CL51" s="313"/>
      <c r="CM51" s="313"/>
      <c r="CN51" s="313"/>
      <c r="CO51" s="313"/>
      <c r="CP51" s="313"/>
    </row>
    <row r="52" spans="1:94" x14ac:dyDescent="0.5">
      <c r="A52" s="314" t="s">
        <v>59</v>
      </c>
      <c r="B52" s="310"/>
      <c r="C52" s="311"/>
      <c r="D52" s="311"/>
      <c r="E52" s="312"/>
      <c r="F52" s="310"/>
      <c r="G52" s="311"/>
      <c r="H52" s="311"/>
      <c r="I52" s="312"/>
      <c r="J52" s="310"/>
      <c r="K52" s="311"/>
      <c r="L52" s="311"/>
      <c r="M52" s="312"/>
      <c r="N52" s="310"/>
      <c r="O52" s="311"/>
      <c r="P52" s="311"/>
      <c r="Q52" s="312"/>
      <c r="R52" s="310"/>
      <c r="S52" s="311"/>
      <c r="T52" s="311"/>
      <c r="U52" s="312"/>
      <c r="V52" s="310"/>
      <c r="W52" s="311"/>
      <c r="X52" s="311"/>
      <c r="Y52" s="312"/>
      <c r="Z52" s="310"/>
      <c r="AA52" s="311"/>
      <c r="AB52" s="311"/>
      <c r="AC52" s="312"/>
      <c r="AD52" s="310"/>
      <c r="AE52" s="311"/>
      <c r="AF52" s="311"/>
      <c r="AG52" s="312"/>
      <c r="AH52" s="310"/>
      <c r="AI52" s="311"/>
      <c r="AJ52" s="311"/>
      <c r="AK52" s="312"/>
      <c r="AL52" s="310"/>
      <c r="AM52" s="311"/>
      <c r="AN52" s="311"/>
      <c r="AO52" s="312"/>
      <c r="AP52" s="310"/>
      <c r="AQ52" s="311"/>
      <c r="AR52" s="311"/>
      <c r="AS52" s="312"/>
      <c r="AT52" s="310"/>
      <c r="AU52" s="311"/>
      <c r="AV52" s="311"/>
      <c r="AW52" s="312"/>
      <c r="AX52" s="310"/>
      <c r="AY52" s="311"/>
      <c r="AZ52" s="311"/>
      <c r="BA52" s="312"/>
      <c r="BB52" s="310"/>
      <c r="BC52" s="311"/>
      <c r="BD52" s="311"/>
      <c r="BE52" s="312"/>
      <c r="BF52" s="310"/>
      <c r="BG52" s="311"/>
      <c r="BH52" s="311"/>
      <c r="BI52" s="312"/>
      <c r="BJ52" s="310"/>
      <c r="BK52" s="311"/>
      <c r="BL52" s="311"/>
      <c r="BM52" s="312"/>
      <c r="BN52" s="310"/>
      <c r="BO52" s="311"/>
      <c r="BP52" s="311"/>
      <c r="BQ52" s="312"/>
      <c r="BR52" s="310"/>
      <c r="BS52" s="311"/>
      <c r="BT52" s="311"/>
      <c r="BU52" s="312"/>
      <c r="BV52" s="310"/>
      <c r="BW52" s="311"/>
      <c r="BX52" s="311"/>
      <c r="BY52" s="312"/>
      <c r="BZ52" s="310"/>
      <c r="CA52" s="311"/>
      <c r="CB52" s="311"/>
      <c r="CC52" s="312"/>
      <c r="CD52" s="313"/>
      <c r="CE52" s="313"/>
      <c r="CF52" s="313"/>
      <c r="CG52" s="313"/>
      <c r="CH52" s="313"/>
      <c r="CI52" s="313"/>
      <c r="CJ52" s="313"/>
      <c r="CK52" s="313"/>
      <c r="CL52" s="313"/>
      <c r="CM52" s="313"/>
      <c r="CN52" s="313"/>
      <c r="CO52" s="313"/>
      <c r="CP52" s="313"/>
    </row>
    <row r="53" spans="1:94" x14ac:dyDescent="0.5">
      <c r="A53" s="314" t="s">
        <v>60</v>
      </c>
      <c r="B53" s="310"/>
      <c r="C53" s="311"/>
      <c r="D53" s="311"/>
      <c r="E53" s="312"/>
      <c r="F53" s="310"/>
      <c r="G53" s="311"/>
      <c r="H53" s="311"/>
      <c r="I53" s="312"/>
      <c r="J53" s="310"/>
      <c r="K53" s="311"/>
      <c r="L53" s="311"/>
      <c r="M53" s="312"/>
      <c r="N53" s="310"/>
      <c r="O53" s="311"/>
      <c r="P53" s="311"/>
      <c r="Q53" s="312"/>
      <c r="R53" s="310"/>
      <c r="S53" s="311"/>
      <c r="T53" s="311"/>
      <c r="U53" s="312"/>
      <c r="V53" s="310"/>
      <c r="W53" s="311"/>
      <c r="X53" s="311"/>
      <c r="Y53" s="312"/>
      <c r="Z53" s="310"/>
      <c r="AA53" s="311"/>
      <c r="AB53" s="311"/>
      <c r="AC53" s="312"/>
      <c r="AD53" s="310"/>
      <c r="AE53" s="311"/>
      <c r="AF53" s="311"/>
      <c r="AG53" s="312"/>
      <c r="AH53" s="310"/>
      <c r="AI53" s="311"/>
      <c r="AJ53" s="311"/>
      <c r="AK53" s="312"/>
      <c r="AL53" s="310"/>
      <c r="AM53" s="311"/>
      <c r="AN53" s="311"/>
      <c r="AO53" s="312"/>
      <c r="AP53" s="310"/>
      <c r="AQ53" s="311"/>
      <c r="AR53" s="311"/>
      <c r="AS53" s="312"/>
      <c r="AT53" s="310"/>
      <c r="AU53" s="311"/>
      <c r="AV53" s="311"/>
      <c r="AW53" s="312"/>
      <c r="AX53" s="310"/>
      <c r="AY53" s="311"/>
      <c r="AZ53" s="311"/>
      <c r="BA53" s="312"/>
      <c r="BB53" s="310"/>
      <c r="BC53" s="311"/>
      <c r="BD53" s="311"/>
      <c r="BE53" s="312"/>
      <c r="BF53" s="310"/>
      <c r="BG53" s="311"/>
      <c r="BH53" s="311"/>
      <c r="BI53" s="312"/>
      <c r="BJ53" s="310"/>
      <c r="BK53" s="311"/>
      <c r="BL53" s="311"/>
      <c r="BM53" s="312"/>
      <c r="BN53" s="310"/>
      <c r="BO53" s="311"/>
      <c r="BP53" s="311"/>
      <c r="BQ53" s="312"/>
      <c r="BR53" s="310"/>
      <c r="BS53" s="311"/>
      <c r="BT53" s="311"/>
      <c r="BU53" s="312"/>
      <c r="BV53" s="310"/>
      <c r="BW53" s="311"/>
      <c r="BX53" s="311"/>
      <c r="BY53" s="312"/>
      <c r="BZ53" s="310"/>
      <c r="CA53" s="311"/>
      <c r="CB53" s="311"/>
      <c r="CC53" s="312"/>
      <c r="CD53" s="313"/>
      <c r="CE53" s="313"/>
      <c r="CF53" s="313"/>
      <c r="CG53" s="313"/>
      <c r="CH53" s="313"/>
      <c r="CI53" s="313"/>
      <c r="CJ53" s="313"/>
      <c r="CK53" s="313"/>
      <c r="CL53" s="313"/>
      <c r="CM53" s="313"/>
      <c r="CN53" s="313"/>
      <c r="CO53" s="313"/>
      <c r="CP53" s="313"/>
    </row>
    <row r="54" spans="1:94" s="315" customFormat="1" ht="15" customHeight="1" x14ac:dyDescent="0.5">
      <c r="A54" s="210" t="s">
        <v>81</v>
      </c>
      <c r="B54" s="310"/>
      <c r="C54" s="311"/>
      <c r="D54" s="311"/>
      <c r="E54" s="312"/>
      <c r="F54" s="310"/>
      <c r="G54" s="311"/>
      <c r="H54" s="311"/>
      <c r="I54" s="312"/>
      <c r="J54" s="310"/>
      <c r="K54" s="311"/>
      <c r="L54" s="311"/>
      <c r="M54" s="312"/>
      <c r="N54" s="310"/>
      <c r="O54" s="311"/>
      <c r="P54" s="311"/>
      <c r="Q54" s="312"/>
      <c r="R54" s="310"/>
      <c r="S54" s="311"/>
      <c r="T54" s="311"/>
      <c r="U54" s="312"/>
      <c r="V54" s="310"/>
      <c r="W54" s="311"/>
      <c r="X54" s="311"/>
      <c r="Y54" s="312"/>
      <c r="Z54" s="310"/>
      <c r="AA54" s="311"/>
      <c r="AB54" s="311"/>
      <c r="AC54" s="312"/>
      <c r="AD54" s="310"/>
      <c r="AE54" s="311"/>
      <c r="AF54" s="311"/>
      <c r="AG54" s="312"/>
      <c r="AH54" s="310"/>
      <c r="AI54" s="311"/>
      <c r="AJ54" s="311"/>
      <c r="AK54" s="312"/>
      <c r="AL54" s="310"/>
      <c r="AM54" s="311"/>
      <c r="AN54" s="311"/>
      <c r="AO54" s="312"/>
      <c r="AP54" s="310"/>
      <c r="AQ54" s="311"/>
      <c r="AR54" s="311"/>
      <c r="AS54" s="312"/>
      <c r="AT54" s="310"/>
      <c r="AU54" s="311"/>
      <c r="AV54" s="311"/>
      <c r="AW54" s="312"/>
      <c r="AX54" s="310"/>
      <c r="AY54" s="311"/>
      <c r="AZ54" s="311"/>
      <c r="BA54" s="312"/>
      <c r="BB54" s="310"/>
      <c r="BC54" s="311"/>
      <c r="BD54" s="311"/>
      <c r="BE54" s="312"/>
      <c r="BF54" s="310"/>
      <c r="BG54" s="311"/>
      <c r="BH54" s="311"/>
      <c r="BI54" s="312"/>
      <c r="BJ54" s="310"/>
      <c r="BK54" s="311"/>
      <c r="BL54" s="311"/>
      <c r="BM54" s="312"/>
      <c r="BN54" s="310"/>
      <c r="BO54" s="311"/>
      <c r="BP54" s="311"/>
      <c r="BQ54" s="312"/>
      <c r="BR54" s="310"/>
      <c r="BS54" s="311"/>
      <c r="BT54" s="311"/>
      <c r="BU54" s="312"/>
      <c r="BV54" s="310"/>
      <c r="BW54" s="311"/>
      <c r="BX54" s="311"/>
      <c r="BY54" s="312"/>
      <c r="BZ54" s="310"/>
      <c r="CA54" s="311"/>
      <c r="CB54" s="311"/>
      <c r="CC54" s="312"/>
      <c r="CD54" s="313"/>
      <c r="CE54" s="313"/>
      <c r="CF54" s="313"/>
      <c r="CG54" s="313"/>
      <c r="CH54" s="313"/>
      <c r="CI54" s="313"/>
      <c r="CJ54" s="313"/>
      <c r="CK54" s="313"/>
      <c r="CL54" s="313"/>
      <c r="CM54" s="313"/>
      <c r="CN54" s="313"/>
      <c r="CO54" s="313"/>
      <c r="CP54" s="313"/>
    </row>
    <row r="55" spans="1:94" s="315" customFormat="1" ht="15.3" thickBot="1" x14ac:dyDescent="0.55000000000000004">
      <c r="A55" s="211" t="s">
        <v>61</v>
      </c>
      <c r="B55" s="316"/>
      <c r="C55" s="317"/>
      <c r="D55" s="317"/>
      <c r="E55" s="318"/>
      <c r="F55" s="316"/>
      <c r="G55" s="317"/>
      <c r="H55" s="317"/>
      <c r="I55" s="318"/>
      <c r="J55" s="316"/>
      <c r="K55" s="317"/>
      <c r="L55" s="317"/>
      <c r="M55" s="318"/>
      <c r="N55" s="316"/>
      <c r="O55" s="317"/>
      <c r="P55" s="317"/>
      <c r="Q55" s="318"/>
      <c r="R55" s="316"/>
      <c r="S55" s="317"/>
      <c r="T55" s="317"/>
      <c r="U55" s="318"/>
      <c r="V55" s="316"/>
      <c r="W55" s="317"/>
      <c r="X55" s="317"/>
      <c r="Y55" s="318"/>
      <c r="Z55" s="316"/>
      <c r="AA55" s="317"/>
      <c r="AB55" s="317"/>
      <c r="AC55" s="318"/>
      <c r="AD55" s="316"/>
      <c r="AE55" s="317"/>
      <c r="AF55" s="317"/>
      <c r="AG55" s="318"/>
      <c r="AH55" s="316"/>
      <c r="AI55" s="317"/>
      <c r="AJ55" s="317"/>
      <c r="AK55" s="318"/>
      <c r="AL55" s="316"/>
      <c r="AM55" s="317"/>
      <c r="AN55" s="317"/>
      <c r="AO55" s="318"/>
      <c r="AP55" s="316"/>
      <c r="AQ55" s="317"/>
      <c r="AR55" s="317"/>
      <c r="AS55" s="318"/>
      <c r="AT55" s="316"/>
      <c r="AU55" s="317"/>
      <c r="AV55" s="317"/>
      <c r="AW55" s="318"/>
      <c r="AX55" s="316"/>
      <c r="AY55" s="317"/>
      <c r="AZ55" s="317"/>
      <c r="BA55" s="318"/>
      <c r="BB55" s="316"/>
      <c r="BC55" s="317"/>
      <c r="BD55" s="317"/>
      <c r="BE55" s="318"/>
      <c r="BF55" s="316"/>
      <c r="BG55" s="317"/>
      <c r="BH55" s="317"/>
      <c r="BI55" s="318"/>
      <c r="BJ55" s="316"/>
      <c r="BK55" s="317"/>
      <c r="BL55" s="317"/>
      <c r="BM55" s="318"/>
      <c r="BN55" s="316"/>
      <c r="BO55" s="317"/>
      <c r="BP55" s="317"/>
      <c r="BQ55" s="318"/>
      <c r="BR55" s="316"/>
      <c r="BS55" s="317"/>
      <c r="BT55" s="317"/>
      <c r="BU55" s="318"/>
      <c r="BV55" s="316"/>
      <c r="BW55" s="317"/>
      <c r="BX55" s="317"/>
      <c r="BY55" s="318"/>
      <c r="BZ55" s="316"/>
      <c r="CA55" s="317"/>
      <c r="CB55" s="317"/>
      <c r="CC55" s="318"/>
      <c r="CD55" s="313"/>
      <c r="CE55" s="313"/>
      <c r="CF55" s="313"/>
      <c r="CG55" s="313"/>
      <c r="CH55" s="313"/>
      <c r="CI55" s="313"/>
      <c r="CJ55" s="313"/>
      <c r="CK55" s="313"/>
      <c r="CL55" s="313"/>
      <c r="CM55" s="313"/>
      <c r="CN55" s="313"/>
      <c r="CO55" s="313"/>
      <c r="CP55" s="313"/>
    </row>
    <row r="56" spans="1:94" s="315" customFormat="1" x14ac:dyDescent="0.5">
      <c r="A56" s="197"/>
      <c r="B56" s="319"/>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9"/>
      <c r="BC56" s="319"/>
      <c r="BD56" s="319"/>
      <c r="BE56" s="319"/>
      <c r="BF56" s="319"/>
      <c r="BG56" s="319"/>
      <c r="BH56" s="319"/>
      <c r="BI56" s="319"/>
      <c r="BJ56" s="319"/>
      <c r="BK56" s="319"/>
      <c r="BL56" s="319"/>
      <c r="BM56" s="319"/>
      <c r="BN56" s="319"/>
      <c r="BO56" s="319"/>
      <c r="BP56" s="319"/>
      <c r="BQ56" s="319"/>
      <c r="BR56" s="319"/>
      <c r="BS56" s="319"/>
      <c r="BT56" s="319"/>
      <c r="BU56" s="319"/>
      <c r="BV56" s="319"/>
      <c r="BW56" s="319"/>
      <c r="BX56" s="319"/>
      <c r="BY56" s="319"/>
      <c r="BZ56" s="199"/>
      <c r="CA56" s="199"/>
      <c r="CB56" s="199"/>
      <c r="CC56" s="199"/>
    </row>
    <row r="57" spans="1:94" ht="15.6" x14ac:dyDescent="0.6">
      <c r="A57" s="55" t="s">
        <v>100</v>
      </c>
      <c r="B57" s="59"/>
      <c r="C57" s="59"/>
      <c r="D57" s="59"/>
      <c r="E57" s="59"/>
      <c r="F57" s="59"/>
      <c r="G57" s="60"/>
      <c r="H57" s="61"/>
      <c r="I57" s="61"/>
      <c r="J57" s="61"/>
      <c r="K57" s="61"/>
      <c r="L57" s="61"/>
      <c r="N57" s="61"/>
      <c r="O57" s="61"/>
      <c r="P57" s="61"/>
      <c r="Q57" s="61"/>
      <c r="R57" s="61"/>
      <c r="S57" s="61"/>
      <c r="T57" s="61"/>
      <c r="U57" s="61"/>
      <c r="V57" s="61"/>
      <c r="W57" s="61"/>
      <c r="X57" s="61"/>
      <c r="Y57" s="61"/>
      <c r="Z57" s="61"/>
      <c r="AA57" s="61"/>
      <c r="AB57" s="61"/>
      <c r="AC57" s="61"/>
      <c r="AD57" s="61"/>
      <c r="AE57" s="61"/>
      <c r="AF57" s="61"/>
      <c r="AG57" s="61"/>
    </row>
    <row r="58" spans="1:94" ht="15.6" x14ac:dyDescent="0.6">
      <c r="A58" s="57" t="s">
        <v>130</v>
      </c>
      <c r="B58" s="59"/>
      <c r="C58" s="59"/>
      <c r="D58" s="59"/>
      <c r="E58" s="59"/>
      <c r="F58" s="59"/>
      <c r="G58" s="60"/>
      <c r="H58" s="61"/>
      <c r="I58" s="61"/>
      <c r="J58" s="61"/>
      <c r="K58" s="61"/>
      <c r="L58" s="61"/>
      <c r="N58" s="61"/>
      <c r="O58" s="61"/>
      <c r="P58" s="61"/>
      <c r="Q58" s="61"/>
      <c r="R58" s="61"/>
      <c r="S58" s="61"/>
      <c r="T58" s="61"/>
      <c r="U58" s="61"/>
      <c r="V58" s="61"/>
      <c r="W58" s="61"/>
      <c r="X58" s="61"/>
      <c r="Y58" s="61"/>
      <c r="Z58" s="61"/>
      <c r="AA58" s="61"/>
      <c r="AB58" s="61"/>
      <c r="AC58" s="61"/>
      <c r="AD58" s="61"/>
      <c r="AE58" s="61"/>
      <c r="AF58" s="61"/>
      <c r="AG58" s="61"/>
    </row>
  </sheetData>
  <sheetProtection algorithmName="SHA-512" hashValue="6AJtwsQNfSMI5Tbeylqq+5OzCbSh+jFZbFz1qWqX/L/Y6QyAy1up63FIjYsUm3EamiGnll3iNUHZ57eshf9+8Q==" saltValue="WvT1MVbFv9MUONIDlBBc/Q==" spinCount="100000" sheet="1" objects="1" scenarios="1"/>
  <pageMargins left="0.45" right="0.45" top="0.5" bottom="0.5" header="0.3" footer="0.3"/>
  <pageSetup scale="60" pageOrder="overThenDown" orientation="landscape" r:id="rId1"/>
  <headerFooter>
    <oddFooter>&amp;L&amp;A
July 10, 2020</oddFooter>
  </headerFooter>
  <colBreaks count="4" manualBreakCount="4">
    <brk id="9" max="1048575" man="1"/>
    <brk id="17" max="1048575" man="1"/>
    <brk id="25" max="1048575" man="1"/>
    <brk id="3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Cover-Input Page</vt:lpstr>
      <vt:lpstr>New_Product</vt:lpstr>
      <vt:lpstr>Existing_Product</vt:lpstr>
      <vt:lpstr>CA Rate Filing Spreadsheet</vt:lpstr>
      <vt:lpstr>CA Plain-Language Rate Filing</vt:lpstr>
      <vt:lpstr>CA Plain-Language Spreadsheet</vt:lpstr>
      <vt:lpstr>Geo_Region</vt:lpstr>
      <vt:lpstr>Price_Inflation</vt:lpstr>
      <vt:lpstr>Amt_spent_util</vt:lpstr>
      <vt:lpstr>1385.03g Rating Factors</vt:lpstr>
      <vt:lpstr>1385.03h Methodology</vt:lpstr>
      <vt:lpstr>Avg Rate Changes</vt:lpstr>
      <vt:lpstr>Experience</vt:lpstr>
      <vt:lpstr>Checklist</vt:lpstr>
      <vt:lpstr>Appendix</vt:lpstr>
      <vt:lpstr>Existing_Product!_Hlk20133366</vt:lpstr>
      <vt:lpstr>Amt_spent_util!Print_Area</vt:lpstr>
      <vt:lpstr>'Avg Rate Changes'!Print_Area</vt:lpstr>
      <vt:lpstr>'CA Plain-Language Rate Filing'!Print_Area</vt:lpstr>
      <vt:lpstr>Checklist!Print_Area</vt:lpstr>
      <vt:lpstr>'Cover-Input Page'!Print_Area</vt:lpstr>
      <vt:lpstr>Existing_Product!Print_Area</vt:lpstr>
      <vt:lpstr>Geo_Region!Print_Area</vt:lpstr>
      <vt:lpstr>New_Product!Print_Area</vt:lpstr>
      <vt:lpstr>Amt_spent_util!Print_Titles</vt:lpstr>
      <vt:lpstr>Appendix!Print_Titles</vt:lpstr>
      <vt:lpstr>Experience!Print_Titles</vt:lpstr>
      <vt:lpstr>Geo_Region!Print_Titles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Chechi, Munir@DMHC</dc:creator>
  <cp:lastModifiedBy>Chechi, Munir@DMHC</cp:lastModifiedBy>
  <cp:lastPrinted>2020-07-11T03:19:39Z</cp:lastPrinted>
  <dcterms:created xsi:type="dcterms:W3CDTF">2020-02-28T18:02:11Z</dcterms:created>
  <dcterms:modified xsi:type="dcterms:W3CDTF">2020-07-14T15:03:08Z</dcterms:modified>
</cp:coreProperties>
</file>